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45" windowWidth="1842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5725"/>
</workbook>
</file>

<file path=xl/calcChain.xml><?xml version="1.0" encoding="utf-8"?>
<calcChain xmlns="http://schemas.openxmlformats.org/spreadsheetml/2006/main">
  <c r="P23" i="10"/>
  <c r="P21" s="1"/>
  <c r="Q31" i="11"/>
  <c r="Q21" s="1"/>
  <c r="P31"/>
  <c r="P23"/>
  <c r="P22" s="1"/>
  <c r="Q22"/>
  <c r="P21" l="1"/>
  <c r="A422" i="12" l="1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 s="1"/>
  <c r="H11"/>
  <c r="H10"/>
  <c r="H9"/>
  <c r="H8"/>
  <c r="M7"/>
  <c r="H7"/>
  <c r="M6"/>
  <c r="H6"/>
  <c r="M5"/>
  <c r="H5"/>
  <c r="O4"/>
  <c r="M4"/>
  <c r="H4"/>
  <c r="H438" l="1"/>
  <c r="E438" s="1"/>
  <c r="H105"/>
  <c r="E105" s="1"/>
  <c r="H450"/>
  <c r="E450" s="1"/>
  <c r="H441"/>
  <c r="E441" s="1"/>
  <c r="H411"/>
  <c r="E411" s="1"/>
  <c r="H123"/>
  <c r="E123" s="1"/>
  <c r="H114"/>
  <c r="E114" s="1"/>
  <c r="H14"/>
  <c r="H3" l="1"/>
  <c r="E3" s="1"/>
  <c r="E14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<sst xmlns="http://schemas.openxmlformats.org/spreadsheetml/2006/main" count="775" uniqueCount="736">
  <si>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</si>
  <si>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</si>
  <si>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</si>
  <si>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</si>
  <si>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</si>
  <si>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</si>
  <si>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</si>
  <si>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</si>
  <si>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</si>
  <si>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</si>
  <si>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</si>
  <si>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</si>
  <si>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</si>
  <si>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</si>
  <si>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</si>
  <si>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</si>
  <si>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</si>
  <si>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</si>
  <si>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</si>
  <si>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</si>
  <si>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</si>
  <si>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</si>
  <si>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</si>
  <si>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</si>
  <si>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</si>
  <si>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</si>
  <si>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</si>
  <si>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</si>
  <si>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</si>
  <si>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</si>
  <si>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</si>
  <si>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</si>
  <si>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</si>
  <si>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</si>
  <si>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</si>
  <si>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</si>
  <si>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</si>
  <si>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</si>
  <si>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</si>
  <si>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</si>
  <si>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</si>
  <si>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</si>
  <si>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</si>
  <si>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</si>
  <si>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</si>
  <si>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</si>
  <si>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</si>
  <si>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</si>
  <si>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</si>
  <si>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</si>
  <si>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</si>
  <si>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</si>
  <si>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</si>
  <si>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</si>
  <si>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</si>
  <si>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</si>
  <si>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</si>
  <si>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</si>
  <si>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</si>
  <si>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</si>
  <si>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</si>
  <si>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</si>
  <si>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</si>
  <si>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</si>
  <si>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</si>
  <si>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</si>
  <si>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</si>
  <si>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</si>
  <si>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</si>
  <si>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</si>
  <si>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</si>
  <si>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</si>
  <si>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</si>
  <si>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</si>
  <si>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</si>
  <si>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</si>
  <si>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</si>
  <si>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</si>
  <si>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</si>
  <si>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</si>
  <si>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</si>
  <si>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</si>
  <si>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</si>
  <si>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</si>
  <si>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</si>
  <si>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</si>
  <si>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</si>
  <si>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</si>
  <si>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</si>
  <si>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</si>
  <si>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</si>
  <si>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</si>
  <si>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</si>
  <si>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</si>
  <si>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</si>
  <si>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</si>
  <si>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</si>
  <si>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</si>
  <si>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</si>
  <si>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</si>
  <si>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</si>
  <si>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</si>
  <si>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</si>
  <si>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</si>
  <si>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</si>
  <si>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</si>
  <si>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</si>
  <si>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</si>
  <si>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</si>
  <si>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</si>
  <si>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</si>
  <si>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</si>
  <si>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</si>
  <si>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</si>
  <si>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</si>
  <si>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</si>
  <si>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</si>
  <si>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</si>
  <si>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</si>
  <si>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</si>
  <si>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</si>
  <si>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</si>
  <si>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</si>
  <si>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</si>
  <si>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</si>
  <si>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</si>
  <si>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</si>
  <si>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</si>
  <si>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</si>
  <si>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</si>
  <si>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</si>
  <si>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</si>
  <si>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</si>
  <si>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</si>
  <si>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</si>
  <si>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</si>
  <si>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</si>
  <si>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</si>
  <si>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</si>
  <si>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</si>
  <si>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</si>
  <si>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</si>
  <si>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</si>
  <si>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</si>
  <si>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</si>
  <si>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</si>
  <si>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</si>
  <si>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</si>
  <si>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</si>
  <si>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</si>
  <si>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</si>
  <si>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</si>
  <si>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</si>
  <si>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</si>
  <si>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</si>
  <si>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</si>
  <si>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</si>
  <si>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</si>
  <si>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</si>
  <si>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</si>
  <si>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</si>
  <si>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</si>
  <si>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</si>
  <si>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</si>
  <si>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</si>
  <si>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</si>
  <si>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</si>
  <si>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</si>
  <si>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</si>
  <si>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</si>
  <si>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</si>
  <si>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</si>
  <si>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</si>
  <si>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</si>
  <si>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</si>
  <si>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</si>
  <si>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</si>
  <si>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</si>
  <si>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</si>
  <si>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</si>
  <si>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</si>
  <si>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</si>
  <si>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</si>
  <si>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</si>
  <si>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</si>
  <si>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</si>
  <si>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</si>
  <si>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</si>
  <si>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</si>
  <si>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</si>
  <si>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</si>
  <si>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</si>
  <si>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</si>
  <si>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</si>
  <si>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</si>
  <si>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</si>
  <si>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</si>
  <si>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</si>
  <si>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</si>
  <si>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</si>
  <si>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</si>
  <si>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</si>
  <si>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</si>
  <si>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</si>
  <si>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</si>
  <si>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</si>
  <si>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</si>
  <si>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</si>
  <si>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</si>
  <si>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</si>
  <si>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</si>
  <si>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</si>
  <si>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</si>
  <si>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</si>
  <si>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</si>
  <si>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</si>
  <si>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</si>
  <si>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</si>
  <si>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</si>
  <si>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</si>
  <si>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</si>
  <si>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</si>
  <si>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</si>
  <si>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</si>
  <si>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</si>
  <si>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</si>
  <si>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</si>
  <si>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</si>
  <si>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</si>
  <si>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</si>
  <si>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</si>
  <si>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</si>
  <si>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</si>
  <si>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</si>
  <si>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</si>
  <si>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</si>
  <si>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</si>
  <si>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</si>
  <si>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</si>
  <si>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</si>
  <si>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</si>
  <si>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</si>
  <si>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</si>
  <si>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</si>
  <si>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</si>
  <si>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</si>
  <si>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</si>
  <si>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</si>
  <si>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</si>
  <si>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</si>
  <si>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</si>
  <si>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</si>
  <si>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</si>
  <si>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</si>
  <si>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</si>
  <si>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</si>
  <si>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</si>
  <si>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</si>
  <si>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</si>
  <si>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</si>
  <si>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</si>
  <si>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</si>
  <si>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</si>
  <si>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</si>
  <si>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</si>
  <si>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</si>
  <si>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</si>
  <si>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</si>
  <si>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</si>
  <si>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</si>
  <si>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</si>
  <si>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</si>
  <si>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</si>
  <si>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</si>
  <si>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</si>
  <si>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</si>
  <si>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</si>
  <si>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</si>
  <si>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</si>
  <si>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</si>
  <si>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</si>
  <si>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</si>
  <si>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</si>
  <si>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</si>
  <si>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</si>
  <si>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</si>
  <si>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</si>
  <si>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</si>
  <si>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</si>
  <si>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</si>
  <si>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</si>
  <si>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</si>
  <si>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</si>
  <si>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</si>
  <si>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</si>
  <si>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</si>
  <si>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</si>
  <si>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</si>
  <si>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</si>
  <si>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</si>
  <si>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</si>
  <si>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</si>
  <si>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</si>
  <si>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</si>
  <si>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</si>
  <si>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</si>
  <si>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</si>
  <si>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</si>
  <si>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</si>
  <si>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</si>
  <si>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</si>
  <si>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</si>
  <si>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</si>
  <si>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</si>
  <si>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</si>
  <si>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</si>
  <si>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</si>
  <si>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</si>
  <si>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</si>
  <si>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</si>
  <si>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</si>
  <si>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</si>
  <si>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</si>
  <si>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</si>
  <si>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</si>
  <si>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</si>
  <si>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</si>
  <si>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</si>
  <si>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</si>
  <si>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</si>
  <si>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</si>
  <si>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</si>
  <si>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</si>
  <si>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</si>
  <si>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</si>
  <si>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</si>
  <si>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</si>
  <si>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</si>
  <si>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</si>
  <si>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</si>
  <si>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</si>
  <si>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</si>
  <si>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</si>
  <si>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</si>
  <si>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</si>
  <si>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</si>
  <si>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</si>
  <si>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</si>
  <si>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</si>
  <si>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</si>
  <si>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</si>
  <si>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</si>
  <si>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</si>
  <si>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</si>
  <si>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</si>
  <si>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</si>
  <si>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</si>
  <si>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</si>
  <si>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</si>
  <si>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</si>
  <si>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</si>
  <si>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</si>
  <si>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</si>
  <si>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</si>
  <si>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</si>
  <si>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</si>
  <si>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</si>
  <si>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</si>
  <si>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</si>
  <si>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</si>
  <si>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</si>
  <si>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</si>
  <si>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</si>
  <si>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</si>
  <si>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</si>
  <si>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</si>
  <si>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</si>
  <si>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</si>
  <si>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</si>
  <si>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</si>
  <si>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</si>
  <si>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</si>
  <si>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</si>
  <si>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</si>
  <si>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</si>
  <si>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</si>
  <si>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</si>
  <si>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</si>
  <si>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</si>
  <si>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</si>
  <si>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</si>
  <si>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</si>
  <si>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</si>
  <si>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</si>
  <si>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</si>
  <si>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</si>
  <si>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</si>
  <si>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</si>
  <si>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</si>
  <si>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</si>
  <si>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</si>
  <si>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</si>
  <si>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</si>
  <si>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</si>
  <si>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</si>
  <si>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</si>
  <si>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</si>
  <si>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</si>
  <si>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</si>
  <si>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</si>
  <si>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</si>
  <si>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</si>
  <si>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</si>
  <si>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</si>
  <si>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</si>
  <si>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</si>
  <si>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</si>
  <si>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</si>
  <si>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</si>
  <si>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</si>
  <si>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</si>
  <si>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</si>
  <si>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</si>
  <si>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</si>
  <si>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</si>
  <si>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</si>
  <si>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</si>
  <si>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</si>
  <si>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</si>
  <si>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</si>
  <si>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</si>
  <si>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</si>
  <si>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</si>
  <si>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</si>
  <si>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</si>
  <si>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</si>
  <si>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</si>
  <si>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</si>
  <si>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</si>
  <si>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</si>
  <si>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</si>
  <si>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</si>
  <si>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</si>
  <si>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</si>
  <si>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</si>
  <si>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</si>
  <si>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</si>
  <si>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</si>
  <si>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</si>
  <si>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</si>
  <si>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</si>
  <si>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</si>
  <si>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</si>
  <si>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</si>
  <si>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</si>
  <si>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</si>
  <si>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</si>
  <si>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</si>
  <si>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</si>
  <si>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</si>
  <si>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</si>
  <si>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</si>
  <si>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</si>
  <si>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</si>
  <si>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</si>
  <si>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</si>
  <si>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</si>
  <si>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</si>
  <si>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</si>
  <si>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</si>
  <si>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</si>
  <si>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</si>
  <si>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</si>
  <si>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</si>
  <si>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</si>
  <si>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</si>
  <si>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</si>
  <si>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</si>
  <si>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</si>
  <si>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</si>
  <si>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</si>
  <si>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</si>
  <si>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</si>
  <si>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</si>
  <si>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</si>
  <si>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</si>
  <si>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</si>
  <si>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</si>
  <si>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</si>
  <si>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</si>
  <si>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</si>
  <si>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</si>
  <si>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</si>
  <si>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</si>
  <si>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</si>
  <si>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</si>
  <si>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</si>
  <si>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</si>
  <si>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</si>
  <si>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</si>
  <si>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</si>
  <si>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</si>
  <si>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</si>
  <si>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</si>
  <si>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</si>
  <si>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</si>
  <si>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</si>
  <si>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</si>
  <si>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</si>
  <si>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</si>
  <si>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</si>
  <si>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</si>
  <si>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</si>
  <si>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</si>
  <si>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</si>
  <si>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</si>
  <si>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</si>
  <si>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</si>
  <si>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</si>
  <si>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</si>
  <si>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</si>
  <si>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</si>
  <si>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</si>
  <si>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</si>
  <si>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</si>
  <si>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</si>
  <si>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</si>
  <si>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</si>
  <si>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</si>
  <si>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</si>
  <si>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</si>
  <si>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</si>
  <si>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</si>
  <si>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</si>
  <si>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</si>
  <si>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</si>
  <si>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</si>
  <si>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</si>
  <si>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</si>
  <si>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</si>
  <si>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</si>
  <si>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</si>
  <si>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</si>
  <si>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</si>
  <si>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</si>
  <si>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</si>
  <si>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</si>
  <si>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</si>
  <si>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</si>
  <si>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</si>
  <si>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</si>
  <si>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</si>
  <si>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</si>
  <si>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</si>
  <si>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</si>
  <si>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</si>
  <si>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</si>
  <si>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</si>
  <si>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</si>
  <si>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</si>
  <si>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</si>
  <si>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</si>
  <si>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</si>
  <si>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</si>
  <si>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</si>
  <si>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</si>
  <si>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</si>
  <si>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</si>
  <si>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</si>
  <si>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</si>
  <si>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</si>
  <si>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</si>
  <si>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</si>
  <si>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</si>
  <si>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</si>
  <si>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</si>
  <si>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</si>
  <si>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</si>
  <si>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</si>
  <si>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</si>
  <si>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</si>
  <si>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</si>
  <si>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</si>
  <si>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</si>
  <si>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</si>
  <si>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</si>
  <si>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</si>
  <si>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</si>
  <si>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</si>
  <si>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</si>
  <si>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</si>
  <si>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</si>
  <si>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</si>
  <si>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</si>
  <si>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</si>
  <si>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</si>
  <si>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</si>
  <si>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</si>
  <si>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</si>
  <si>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</si>
  <si>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</si>
  <si>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</si>
  <si>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</si>
  <si>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</si>
  <si>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</si>
  <si>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</si>
  <si>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</si>
  <si>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</si>
  <si>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</si>
  <si>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</si>
  <si>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</si>
  <si>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</si>
  <si>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</si>
  <si>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</si>
  <si>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</si>
  <si>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</si>
  <si>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</si>
  <si>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</si>
  <si>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</si>
  <si>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</si>
  <si>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</si>
  <si>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</si>
  <si>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</si>
  <si>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</si>
  <si>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</si>
  <si>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</si>
  <si>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</si>
  <si>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</si>
  <si>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</si>
  <si>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</si>
  <si>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</si>
  <si>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</si>
  <si>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</si>
  <si>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</si>
  <si>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</si>
  <si>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</si>
  <si>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</si>
  <si>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</si>
  <si>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</si>
  <si>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</si>
  <si>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</si>
  <si>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</si>
  <si>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</si>
  <si>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</si>
  <si>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</si>
  <si>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</si>
  <si>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</si>
  <si>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</si>
  <si>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</si>
  <si>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</si>
  <si>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</si>
  <si>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</si>
  <si>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</si>
  <si>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</si>
  <si>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</si>
  <si>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</si>
  <si>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</si>
  <si>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</si>
  <si>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</si>
  <si>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</si>
  <si>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</si>
  <si>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</si>
  <si>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</si>
  <si>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</si>
  <si>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</si>
  <si>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</si>
  <si>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</si>
  <si>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</si>
  <si>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</si>
  <si>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</si>
  <si>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</si>
  <si>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</si>
  <si>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</si>
  <si>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</si>
  <si>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</si>
  <si>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</si>
  <si>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</si>
  <si>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</si>
  <si>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</si>
  <si>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</si>
  <si>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</si>
  <si>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</si>
  <si>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</si>
  <si>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</si>
  <si>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</si>
  <si>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</si>
  <si>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</si>
  <si>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</si>
  <si>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</si>
  <si>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</si>
  <si>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</si>
  <si>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</si>
  <si>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</si>
  <si>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</si>
  <si>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</si>
  <si>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</si>
  <si>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</si>
  <si>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</si>
  <si>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</si>
  <si>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</si>
  <si>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</si>
  <si>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</si>
  <si>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</si>
  <si>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</si>
  <si>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</si>
  <si>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</si>
  <si>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</si>
  <si>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</si>
  <si>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</si>
  <si>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</si>
  <si>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</si>
  <si>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</si>
  <si>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</si>
  <si>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</si>
  <si>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</si>
  <si>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</si>
  <si>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</si>
  <si>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</si>
  <si>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</si>
  <si>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</si>
  <si>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</si>
  <si>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</si>
  <si>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</si>
  <si>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</si>
  <si>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</si>
  <si>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</si>
  <si>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</si>
  <si>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</si>
  <si>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</si>
  <si>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</si>
  <si>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</si>
  <si>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</si>
  <si>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директор</t>
  </si>
  <si>
    <t>Муниципальнеое автономное учреждение дополнительного образования Центр развития творчества детей и юношества "Нарт"</t>
  </si>
  <si>
    <t>362048, Республика Северная Осетия-Алания, г.Владикавказ, пр.Доватора, 11 "а"</t>
  </si>
  <si>
    <t>Фидарова Б.И.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</si>
</sst>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BELLA\AppData\Local\Temp\_5480PRQCN\_5480PRQCO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BELLA\AppData\Local\Temp\_5480PRQ96\_5480PRQAX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480PRQCO.JPG" descr="C:\Users\BELLA\AppData\Local\Temp\_5480PRQCN\_5480PRQCO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480PRQAX.PNG" descr="C:\Users\BELLA\AppData\Local\Temp\_5480PRQ96\_5480PRQAX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6" workbookViewId="0">
      <selection activeCell="AQ20" sqref="AQ20:AS20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87" t="s">
        <v>553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15" t="s">
        <v>554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/>
    <row r="17" spans="1:87" ht="15" customHeight="1" thickBot="1">
      <c r="H17" s="101" t="s">
        <v>649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/>
    <row r="19" spans="1:87" ht="15" customHeight="1">
      <c r="K19" s="118" t="s">
        <v>566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>
      <c r="K20" s="121" t="s">
        <v>555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2020</v>
      </c>
      <c r="AR20" s="90"/>
      <c r="AS20" s="90"/>
      <c r="AT20" s="123" t="s">
        <v>556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/>
    <row r="22" spans="1:87" ht="15.75" customHeight="1" thickBot="1">
      <c r="A22" s="98" t="s">
        <v>557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558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565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>
      <c r="A23" s="104" t="s">
        <v>621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620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648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>
      <c r="A24" s="91" t="s">
        <v>622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559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31" t="s">
        <v>560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733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>
      <c r="A30" s="131" t="s">
        <v>561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734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>
      <c r="A31" s="107" t="s">
        <v>562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563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564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abSelected="1" topLeftCell="A23" workbookViewId="0">
      <selection activeCell="Q40" sqref="Q40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f>P22+P31+P38+P39+P40</f>
        <v>14001</v>
      </c>
      <c r="Q21" s="66">
        <f>Q22+Q31+Q38+Q39+Q40</f>
        <v>192</v>
      </c>
    </row>
    <row r="22" spans="1:17" ht="15.7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f>P23+P29+P30</f>
        <v>13476</v>
      </c>
      <c r="Q22" s="66">
        <f>Q23+Q29+Q30</f>
        <v>0</v>
      </c>
    </row>
    <row r="23" spans="1:17" ht="15.7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f>P24+P25+P26+P27+P28</f>
        <v>10287</v>
      </c>
      <c r="Q23" s="66">
        <v>0</v>
      </c>
    </row>
    <row r="24" spans="1:17" ht="25.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2189</v>
      </c>
      <c r="Q24" s="66">
        <v>0</v>
      </c>
    </row>
    <row r="25" spans="1:17" ht="15.7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6537</v>
      </c>
      <c r="Q25" s="66">
        <v>0</v>
      </c>
    </row>
    <row r="26" spans="1:17" ht="15.7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1561</v>
      </c>
      <c r="Q28" s="66">
        <v>0</v>
      </c>
    </row>
    <row r="29" spans="1:17" ht="15.7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3189</v>
      </c>
      <c r="Q30" s="66">
        <v>0</v>
      </c>
    </row>
    <row r="31" spans="1:17" ht="15.7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f>P32+P33+P34+P35+P36+P37</f>
        <v>441</v>
      </c>
      <c r="Q31" s="66">
        <f>Q32+Q33+Q34+Q35+Q36+Q37</f>
        <v>35</v>
      </c>
    </row>
    <row r="32" spans="1:17" ht="15.7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35</v>
      </c>
      <c r="Q32" s="66">
        <v>6</v>
      </c>
    </row>
    <row r="33" spans="1:23" ht="15.7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7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321</v>
      </c>
      <c r="Q34" s="66">
        <v>0</v>
      </c>
    </row>
    <row r="35" spans="1:23" ht="15.7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39</v>
      </c>
      <c r="Q36" s="66">
        <v>20</v>
      </c>
    </row>
    <row r="37" spans="1:23" ht="15.7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46</v>
      </c>
      <c r="Q37" s="66">
        <v>9</v>
      </c>
    </row>
    <row r="38" spans="1:23" ht="15.7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35</v>
      </c>
      <c r="Q38" s="66">
        <v>0</v>
      </c>
    </row>
    <row r="39" spans="1:23" ht="15.7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49</v>
      </c>
      <c r="Q39" s="66">
        <v>157</v>
      </c>
    </row>
    <row r="40" spans="1:23" ht="15.7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23" s="5" customFormat="1" ht="38.25" customHeight="1">
      <c r="A44" s="166" t="s">
        <v>551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3" s="5" customFormat="1" ht="15.75">
      <c r="A45" s="167" t="s">
        <v>552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4" t="s">
        <v>732</v>
      </c>
      <c r="Q45" s="164"/>
      <c r="S45" s="164" t="s">
        <v>735</v>
      </c>
      <c r="T45" s="164"/>
      <c r="U45" s="164"/>
      <c r="W45" s="33"/>
    </row>
    <row r="46" spans="1:23" s="5" customFormat="1">
      <c r="P46" s="129" t="s">
        <v>470</v>
      </c>
      <c r="Q46" s="129"/>
      <c r="S46" s="129" t="s">
        <v>550</v>
      </c>
      <c r="T46" s="129"/>
      <c r="U46" s="129"/>
      <c r="W46" s="21" t="s">
        <v>471</v>
      </c>
    </row>
    <row r="47" spans="1:23" s="5" customFormat="1"/>
    <row r="48" spans="1:23" s="5" customFormat="1" ht="15.75">
      <c r="O48" s="32"/>
      <c r="P48" s="163">
        <v>88672523982</v>
      </c>
      <c r="Q48" s="164"/>
      <c r="S48" s="165"/>
      <c r="T48" s="165"/>
      <c r="U48" s="165"/>
    </row>
    <row r="49" spans="16:21" s="5" customFormat="1">
      <c r="P49" s="129" t="s">
        <v>472</v>
      </c>
      <c r="Q49" s="129"/>
      <c r="S49" s="162" t="s">
        <v>473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8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8" t="s">
        <v>387</v>
      </c>
      <c r="P18" s="168" t="s">
        <v>396</v>
      </c>
      <c r="Q18" s="168"/>
    </row>
    <row r="19" spans="1:17" ht="30" customHeight="1">
      <c r="A19" s="16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8"/>
      <c r="P19" s="10" t="s">
        <v>397</v>
      </c>
      <c r="Q19" s="10" t="s">
        <v>576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2</v>
      </c>
      <c r="F3" s="75"/>
      <c r="G3" s="75"/>
      <c r="H3" s="76">
        <f>SUM(H4:H11,H12,H14,H105,H112,H114,H123,H411,H438,H441,H450)</f>
        <v>2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Муниципальнеое автономное учреждение дополнительного образования Центр развития творчества детей и юношества "Нарт"</v>
      </c>
      <c r="O4" s="77">
        <f ca="1">TODAY()</f>
        <v>44239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362048, Республика Северная Осетия-Алания, г.Владикавказ, пр.Доватора, 11 "а"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1</v>
      </c>
      <c r="J7" s="5" t="s">
        <v>679</v>
      </c>
      <c r="K7" s="5">
        <v>5</v>
      </c>
      <c r="L7" s="5" t="s">
        <v>680</v>
      </c>
      <c r="M7" s="5" t="str">
        <f>IF(P_4=0,"Нет данных",P_4)</f>
        <v>Нет данных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1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8" workbookViewId="0">
      <selection activeCell="S29" sqref="S29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28</v>
      </c>
      <c r="Q21" s="8">
        <v>8</v>
      </c>
      <c r="R21" s="8">
        <v>1856</v>
      </c>
      <c r="S21" s="8">
        <v>387</v>
      </c>
      <c r="T21" s="8">
        <v>882</v>
      </c>
      <c r="U21" s="8">
        <v>0</v>
      </c>
      <c r="V21" s="8">
        <v>1</v>
      </c>
      <c r="W21" s="8">
        <v>5</v>
      </c>
    </row>
    <row r="22" spans="1:23" ht="25.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4</v>
      </c>
      <c r="Q22" s="8">
        <v>0</v>
      </c>
      <c r="R22" s="8">
        <v>195</v>
      </c>
      <c r="S22" s="8">
        <v>47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</v>
      </c>
      <c r="Q24" s="8">
        <v>1</v>
      </c>
      <c r="R24" s="8">
        <v>114</v>
      </c>
      <c r="S24" s="8">
        <v>10</v>
      </c>
      <c r="T24" s="8">
        <v>91</v>
      </c>
      <c r="U24" s="8">
        <v>0</v>
      </c>
      <c r="V24" s="8">
        <v>0</v>
      </c>
      <c r="W24" s="8">
        <v>1</v>
      </c>
    </row>
    <row r="25" spans="1:23" ht="15.7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5</v>
      </c>
      <c r="Q26" s="8">
        <v>2</v>
      </c>
      <c r="R26" s="8">
        <v>379</v>
      </c>
      <c r="S26" s="8">
        <v>50</v>
      </c>
      <c r="T26" s="8">
        <v>240</v>
      </c>
      <c r="U26" s="8">
        <v>0</v>
      </c>
      <c r="V26" s="8">
        <v>0</v>
      </c>
      <c r="W26" s="8">
        <v>0</v>
      </c>
    </row>
    <row r="27" spans="1:23" ht="15.7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14</v>
      </c>
      <c r="Q27" s="8">
        <v>4</v>
      </c>
      <c r="R27" s="8">
        <v>934</v>
      </c>
      <c r="S27" s="8">
        <v>250</v>
      </c>
      <c r="T27" s="8">
        <v>475</v>
      </c>
      <c r="U27" s="8">
        <v>0</v>
      </c>
      <c r="V27" s="8">
        <v>1</v>
      </c>
      <c r="W27" s="8">
        <v>3</v>
      </c>
    </row>
    <row r="28" spans="1:23" ht="15.7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3</v>
      </c>
      <c r="Q29" s="8">
        <v>1</v>
      </c>
      <c r="R29" s="8">
        <v>234</v>
      </c>
      <c r="S29" s="8">
        <v>30</v>
      </c>
      <c r="T29" s="8">
        <v>76</v>
      </c>
      <c r="U29" s="8">
        <v>0</v>
      </c>
      <c r="V29" s="8">
        <v>0</v>
      </c>
      <c r="W29" s="8">
        <v>1</v>
      </c>
    </row>
    <row r="30" spans="1:23" ht="15.7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624</v>
      </c>
      <c r="O17" s="152"/>
      <c r="P17" s="152"/>
      <c r="Q17" s="152"/>
      <c r="R17" s="152"/>
      <c r="S17" s="152"/>
      <c r="T17" s="152"/>
    </row>
    <row r="18" spans="14:20">
      <c r="O18" s="157" t="s">
        <v>421</v>
      </c>
      <c r="P18" s="157"/>
      <c r="Q18" s="157"/>
      <c r="R18" s="157"/>
      <c r="S18" s="157"/>
      <c r="T18" s="157"/>
    </row>
    <row r="19" spans="14:20" ht="76.5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200</v>
      </c>
    </row>
    <row r="25" spans="1:16" ht="15.7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Q22" sqref="Q22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4</v>
      </c>
      <c r="Q21" s="8">
        <v>4</v>
      </c>
    </row>
    <row r="22" spans="1:17" ht="15.7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1330</v>
      </c>
      <c r="Q22" s="8">
        <v>767</v>
      </c>
    </row>
    <row r="23" spans="1:17" ht="15.7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494</v>
      </c>
      <c r="Q23" s="8">
        <v>304</v>
      </c>
    </row>
    <row r="24" spans="1:17" ht="15.7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28</v>
      </c>
      <c r="Q24" s="8">
        <v>25</v>
      </c>
    </row>
    <row r="25" spans="1:17" ht="15.7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1856</v>
      </c>
      <c r="Q26" s="8">
        <v>1100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opLeftCell="A19" zoomScale="90" zoomScaleNormal="90" workbookViewId="0">
      <selection activeCell="P29" sqref="P29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51</v>
      </c>
      <c r="Q21" s="8">
        <v>0</v>
      </c>
      <c r="R21" s="8">
        <v>37</v>
      </c>
      <c r="S21" s="8">
        <v>41</v>
      </c>
      <c r="T21" s="8">
        <v>22</v>
      </c>
      <c r="U21" s="8">
        <v>29</v>
      </c>
      <c r="V21" s="8">
        <v>8</v>
      </c>
      <c r="W21" s="8">
        <v>13</v>
      </c>
      <c r="X21" s="8">
        <v>3</v>
      </c>
      <c r="Y21" s="8">
        <v>0</v>
      </c>
      <c r="Z21" s="8">
        <v>35</v>
      </c>
      <c r="AA21" s="8">
        <v>14</v>
      </c>
      <c r="AB21" s="8">
        <v>12</v>
      </c>
      <c r="AC21" s="8">
        <v>33</v>
      </c>
      <c r="AD21" s="8">
        <v>26</v>
      </c>
      <c r="AE21" s="8">
        <v>13</v>
      </c>
      <c r="AF21" s="8">
        <v>9</v>
      </c>
      <c r="AG21" s="8">
        <v>0</v>
      </c>
      <c r="AH21" s="8">
        <v>5</v>
      </c>
      <c r="AI21" s="8">
        <v>0</v>
      </c>
      <c r="AJ21" s="8">
        <v>2</v>
      </c>
      <c r="AK21" s="8">
        <v>7</v>
      </c>
      <c r="AL21" s="8">
        <v>17</v>
      </c>
      <c r="AM21" s="8">
        <v>25</v>
      </c>
      <c r="AN21" s="8">
        <v>1</v>
      </c>
      <c r="AO21" s="8">
        <v>9</v>
      </c>
      <c r="AP21" s="8">
        <v>41</v>
      </c>
      <c r="AQ21" s="8">
        <v>9</v>
      </c>
      <c r="AR21" s="8">
        <v>9</v>
      </c>
    </row>
    <row r="22" spans="1:44" ht="30" customHeight="1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6</v>
      </c>
      <c r="Q22" s="8">
        <v>0</v>
      </c>
      <c r="R22" s="8">
        <v>6</v>
      </c>
      <c r="S22" s="8">
        <v>6</v>
      </c>
      <c r="T22" s="8">
        <v>0</v>
      </c>
      <c r="U22" s="8">
        <v>6</v>
      </c>
      <c r="V22" s="8">
        <v>4</v>
      </c>
      <c r="W22" s="8">
        <v>0</v>
      </c>
      <c r="X22" s="8">
        <v>0</v>
      </c>
      <c r="Y22" s="8">
        <v>0</v>
      </c>
      <c r="Z22" s="8">
        <v>6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5</v>
      </c>
      <c r="AN22" s="8">
        <v>0</v>
      </c>
      <c r="AO22" s="8">
        <v>0</v>
      </c>
      <c r="AP22" s="8">
        <v>6</v>
      </c>
      <c r="AQ22" s="8">
        <v>4</v>
      </c>
      <c r="AR22" s="8">
        <v>4</v>
      </c>
    </row>
    <row r="23" spans="1:44" ht="30" customHeight="1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20.100000000000001" customHeight="1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2</v>
      </c>
      <c r="T24" s="8">
        <v>0</v>
      </c>
      <c r="U24" s="8">
        <v>2</v>
      </c>
      <c r="V24" s="8">
        <v>1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1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20.100000000000001" customHeight="1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20.100000000000001" customHeight="1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2</v>
      </c>
      <c r="Q26" s="8">
        <v>0</v>
      </c>
      <c r="R26" s="8">
        <v>2</v>
      </c>
      <c r="S26" s="8">
        <v>2</v>
      </c>
      <c r="T26" s="8">
        <v>0</v>
      </c>
      <c r="U26" s="8">
        <v>2</v>
      </c>
      <c r="V26" s="8">
        <v>2</v>
      </c>
      <c r="W26" s="8">
        <v>0</v>
      </c>
      <c r="X26" s="8">
        <v>0</v>
      </c>
      <c r="Y26" s="8">
        <v>0</v>
      </c>
      <c r="Z26" s="8">
        <v>2</v>
      </c>
      <c r="AA26" s="8">
        <v>0</v>
      </c>
      <c r="AB26" s="8">
        <v>0</v>
      </c>
      <c r="AC26" s="8">
        <v>2</v>
      </c>
      <c r="AD26" s="8">
        <v>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2</v>
      </c>
      <c r="AN26" s="8">
        <v>0</v>
      </c>
      <c r="AO26" s="8">
        <v>0</v>
      </c>
      <c r="AP26" s="8">
        <v>2</v>
      </c>
      <c r="AQ26" s="8">
        <v>2</v>
      </c>
      <c r="AR26" s="8">
        <v>2</v>
      </c>
    </row>
    <row r="27" spans="1:44" ht="20.100000000000001" customHeight="1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34</v>
      </c>
      <c r="Q27" s="8">
        <v>0</v>
      </c>
      <c r="R27" s="8">
        <v>23</v>
      </c>
      <c r="S27" s="8">
        <v>28</v>
      </c>
      <c r="T27" s="8">
        <v>19</v>
      </c>
      <c r="U27" s="8">
        <v>15</v>
      </c>
      <c r="V27" s="8">
        <v>2</v>
      </c>
      <c r="W27" s="8">
        <v>13</v>
      </c>
      <c r="X27" s="8">
        <v>3</v>
      </c>
      <c r="Y27" s="8">
        <v>0</v>
      </c>
      <c r="Z27" s="8">
        <v>18</v>
      </c>
      <c r="AA27" s="8">
        <v>11</v>
      </c>
      <c r="AB27" s="8">
        <v>10</v>
      </c>
      <c r="AC27" s="8">
        <v>23</v>
      </c>
      <c r="AD27" s="8">
        <v>20</v>
      </c>
      <c r="AE27" s="8">
        <v>9</v>
      </c>
      <c r="AF27" s="8">
        <v>9</v>
      </c>
      <c r="AG27" s="8">
        <v>0</v>
      </c>
      <c r="AH27" s="8">
        <v>2</v>
      </c>
      <c r="AI27" s="8"/>
      <c r="AJ27" s="8">
        <v>2</v>
      </c>
      <c r="AK27" s="8">
        <v>6</v>
      </c>
      <c r="AL27" s="8">
        <v>11</v>
      </c>
      <c r="AM27" s="8">
        <v>15</v>
      </c>
      <c r="AN27" s="8">
        <v>1</v>
      </c>
      <c r="AO27" s="8">
        <v>9</v>
      </c>
      <c r="AP27" s="8">
        <v>24</v>
      </c>
      <c r="AQ27" s="8">
        <v>3</v>
      </c>
      <c r="AR27" s="8">
        <v>3</v>
      </c>
    </row>
    <row r="28" spans="1:44" ht="30" customHeight="1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23</v>
      </c>
      <c r="Q29" s="8">
        <v>0</v>
      </c>
      <c r="R29" s="8">
        <v>13</v>
      </c>
      <c r="S29" s="8">
        <v>21</v>
      </c>
      <c r="T29" s="8">
        <v>14</v>
      </c>
      <c r="U29" s="8">
        <v>9</v>
      </c>
      <c r="V29" s="8">
        <v>1</v>
      </c>
      <c r="W29" s="8">
        <v>9</v>
      </c>
      <c r="X29" s="8">
        <v>3</v>
      </c>
      <c r="Y29" s="8">
        <v>0</v>
      </c>
      <c r="Z29" s="8">
        <v>11</v>
      </c>
      <c r="AA29" s="8">
        <v>10</v>
      </c>
      <c r="AB29" s="8">
        <v>9</v>
      </c>
      <c r="AC29" s="8">
        <v>19</v>
      </c>
      <c r="AD29" s="8">
        <v>17</v>
      </c>
      <c r="AE29" s="8">
        <v>3</v>
      </c>
      <c r="AF29" s="8">
        <v>3</v>
      </c>
      <c r="AG29" s="8">
        <v>0</v>
      </c>
      <c r="AH29" s="8">
        <v>1</v>
      </c>
      <c r="AI29" s="8">
        <v>0</v>
      </c>
      <c r="AJ29" s="8">
        <v>2</v>
      </c>
      <c r="AK29" s="8">
        <v>2</v>
      </c>
      <c r="AL29" s="8">
        <v>10</v>
      </c>
      <c r="AM29" s="8">
        <v>9</v>
      </c>
      <c r="AN29" s="8">
        <v>1</v>
      </c>
      <c r="AO29" s="8">
        <v>4</v>
      </c>
      <c r="AP29" s="8">
        <v>18</v>
      </c>
      <c r="AQ29" s="8">
        <v>1</v>
      </c>
      <c r="AR29" s="8">
        <v>1</v>
      </c>
    </row>
    <row r="30" spans="1:44" ht="20.100000000000001" customHeight="1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0</v>
      </c>
      <c r="T30" s="8">
        <v>0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1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0</v>
      </c>
      <c r="AN30" s="8">
        <v>0</v>
      </c>
      <c r="AO30" s="8">
        <v>1</v>
      </c>
      <c r="AP30" s="8">
        <v>0</v>
      </c>
      <c r="AQ30" s="8">
        <v>0</v>
      </c>
      <c r="AR30" s="8">
        <v>0</v>
      </c>
    </row>
    <row r="31" spans="1:44" ht="20.100000000000001" customHeight="1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10</v>
      </c>
      <c r="Q34" s="8">
        <v>0</v>
      </c>
      <c r="R34" s="8">
        <v>9</v>
      </c>
      <c r="S34" s="8">
        <v>7</v>
      </c>
      <c r="T34" s="8">
        <v>5</v>
      </c>
      <c r="U34" s="8">
        <v>5</v>
      </c>
      <c r="V34" s="8">
        <v>0</v>
      </c>
      <c r="W34" s="8">
        <v>4</v>
      </c>
      <c r="X34" s="8">
        <v>0</v>
      </c>
      <c r="Y34" s="8">
        <v>0</v>
      </c>
      <c r="Z34" s="8">
        <v>6</v>
      </c>
      <c r="AA34" s="8">
        <v>1</v>
      </c>
      <c r="AB34" s="8">
        <v>1</v>
      </c>
      <c r="AC34" s="8">
        <v>3</v>
      </c>
      <c r="AD34" s="8">
        <v>2</v>
      </c>
      <c r="AE34" s="8">
        <v>6</v>
      </c>
      <c r="AF34" s="8">
        <v>6</v>
      </c>
      <c r="AG34" s="8">
        <v>0</v>
      </c>
      <c r="AH34" s="8">
        <v>1</v>
      </c>
      <c r="AI34" s="8">
        <v>0</v>
      </c>
      <c r="AJ34" s="8">
        <v>0</v>
      </c>
      <c r="AK34" s="8">
        <v>4</v>
      </c>
      <c r="AL34" s="8">
        <v>0</v>
      </c>
      <c r="AM34" s="8">
        <v>6</v>
      </c>
      <c r="AN34" s="8">
        <v>0</v>
      </c>
      <c r="AO34" s="8">
        <v>4</v>
      </c>
      <c r="AP34" s="8">
        <v>6</v>
      </c>
      <c r="AQ34" s="8">
        <v>2</v>
      </c>
      <c r="AR34" s="8">
        <v>2</v>
      </c>
    </row>
    <row r="35" spans="1:44" ht="20.100000000000001" customHeight="1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5</v>
      </c>
      <c r="Q35" s="8">
        <v>0</v>
      </c>
      <c r="R35" s="8">
        <v>3</v>
      </c>
      <c r="S35" s="8">
        <v>4</v>
      </c>
      <c r="T35" s="8">
        <v>2</v>
      </c>
      <c r="U35" s="8">
        <v>3</v>
      </c>
      <c r="V35" s="8">
        <v>0</v>
      </c>
      <c r="W35" s="8">
        <v>0</v>
      </c>
      <c r="X35" s="8">
        <v>0</v>
      </c>
      <c r="Y35" s="8">
        <v>0</v>
      </c>
      <c r="Z35" s="8">
        <v>5</v>
      </c>
      <c r="AA35" s="8">
        <v>2</v>
      </c>
      <c r="AB35" s="8">
        <v>2</v>
      </c>
      <c r="AC35" s="8">
        <v>2</v>
      </c>
      <c r="AD35" s="8">
        <v>1</v>
      </c>
      <c r="AE35" s="8">
        <v>2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1</v>
      </c>
      <c r="AL35" s="8">
        <v>3</v>
      </c>
      <c r="AM35" s="8">
        <v>1</v>
      </c>
      <c r="AN35" s="8">
        <v>0</v>
      </c>
      <c r="AO35" s="8">
        <v>0</v>
      </c>
      <c r="AP35" s="8">
        <v>5</v>
      </c>
      <c r="AQ35" s="8">
        <v>0</v>
      </c>
      <c r="AR35" s="8">
        <v>0</v>
      </c>
    </row>
    <row r="36" spans="1:44" ht="20.100000000000001" customHeight="1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6</v>
      </c>
      <c r="Q36" s="8">
        <v>0</v>
      </c>
      <c r="R36" s="8">
        <v>5</v>
      </c>
      <c r="S36" s="8">
        <v>3</v>
      </c>
      <c r="T36" s="8">
        <v>1</v>
      </c>
      <c r="U36" s="8">
        <v>5</v>
      </c>
      <c r="V36" s="8">
        <v>2</v>
      </c>
      <c r="W36" s="8">
        <v>0</v>
      </c>
      <c r="X36" s="8">
        <v>0</v>
      </c>
      <c r="Y36" s="8">
        <v>0</v>
      </c>
      <c r="Z36" s="8">
        <v>6</v>
      </c>
      <c r="AA36" s="8">
        <v>1</v>
      </c>
      <c r="AB36" s="8">
        <v>0</v>
      </c>
      <c r="AC36" s="8">
        <v>2</v>
      </c>
      <c r="AD36" s="8">
        <v>1</v>
      </c>
      <c r="AE36" s="8">
        <v>2</v>
      </c>
      <c r="AF36" s="8">
        <v>0</v>
      </c>
      <c r="AG36" s="8">
        <v>0</v>
      </c>
      <c r="AH36" s="8">
        <v>2</v>
      </c>
      <c r="AI36" s="8">
        <v>0</v>
      </c>
      <c r="AJ36" s="8">
        <v>0</v>
      </c>
      <c r="AK36" s="8">
        <v>0</v>
      </c>
      <c r="AL36" s="8">
        <v>2</v>
      </c>
      <c r="AM36" s="8">
        <v>4</v>
      </c>
      <c r="AN36" s="8">
        <v>0</v>
      </c>
      <c r="AO36" s="8">
        <v>0</v>
      </c>
      <c r="AP36" s="8">
        <v>6</v>
      </c>
      <c r="AQ36" s="8">
        <v>2</v>
      </c>
      <c r="AR36" s="8">
        <v>2</v>
      </c>
    </row>
    <row r="37" spans="1:44" ht="60" customHeight="1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645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80" zoomScale="110" zoomScaleNormal="110" workbookViewId="0">
      <selection activeCell="P81" sqref="P81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1368</v>
      </c>
    </row>
    <row r="23" spans="1:16" ht="15.7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13</v>
      </c>
    </row>
    <row r="24" spans="1:16" ht="15.7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496</v>
      </c>
    </row>
    <row r="25" spans="1:16" ht="15.7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27</v>
      </c>
    </row>
    <row r="57" spans="1:16" ht="25.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.7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20</v>
      </c>
    </row>
    <row r="62" spans="1:16" ht="25.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19</v>
      </c>
    </row>
    <row r="63" spans="1:16" ht="15.7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27</v>
      </c>
    </row>
    <row r="72" spans="1:16" ht="25.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20</v>
      </c>
    </row>
    <row r="73" spans="1:16" ht="15.7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15</v>
      </c>
    </row>
    <row r="82" spans="1:16" ht="15.7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4</v>
      </c>
    </row>
    <row r="83" spans="1:16" ht="15.7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808" yWindow="324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2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8" sqref="P28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f>P22+P23</f>
        <v>14297</v>
      </c>
    </row>
    <row r="22" spans="1:16" ht="15.7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14001</v>
      </c>
    </row>
    <row r="23" spans="1:16" ht="15.7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f>P24+P27</f>
        <v>296</v>
      </c>
    </row>
    <row r="24" spans="1:16" ht="25.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14</v>
      </c>
    </row>
    <row r="25" spans="1:16" ht="15.7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282</v>
      </c>
    </row>
    <row r="28" spans="1:16" ht="15.7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104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</dc:creator>
  <cp:lastModifiedBy>BELLA</cp:lastModifiedBy>
  <cp:lastPrinted>2021-02-05T14:07:36Z</cp:lastPrinted>
  <dcterms:created xsi:type="dcterms:W3CDTF">2009-09-17T07:17:02Z</dcterms:created>
  <dcterms:modified xsi:type="dcterms:W3CDTF">2021-02-12T08:53:19Z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