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45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25725"/>
</workbook>
</file>

<file path=xl/calcChain.xml><?xml version="1.0" encoding="utf-8"?>
<calcChain xmlns="http://schemas.openxmlformats.org/spreadsheetml/2006/main">
  <c r="P23" i="10"/>
  <c r="P21" s="1"/>
  <c r="Q31" i="11"/>
  <c r="Q21" s="1"/>
  <c r="P31"/>
  <c r="P23"/>
  <c r="P22" s="1"/>
  <c r="Q22"/>
  <c r="P21" l="1"/>
  <c r="A422" i="12" l="1"/>
  <c r="A423"/>
  <c r="A424"/>
  <c r="A425"/>
  <c r="A426"/>
  <c r="A427"/>
  <c r="A428"/>
  <c r="A429"/>
  <c r="A430"/>
  <c r="H430"/>
  <c r="H428"/>
  <c r="H425"/>
  <c r="H423"/>
  <c r="H429"/>
  <c r="H427"/>
  <c r="H426"/>
  <c r="H424"/>
  <c r="H422"/>
  <c r="H432"/>
  <c r="H431"/>
  <c r="H433"/>
  <c r="H451"/>
  <c r="H452"/>
  <c r="H454"/>
  <c r="A454"/>
  <c r="H436"/>
  <c r="H435"/>
  <c r="H434"/>
  <c r="H113"/>
  <c r="H112" s="1"/>
  <c r="E112" s="1"/>
  <c r="H115"/>
  <c r="H449"/>
  <c r="H448"/>
  <c r="H447"/>
  <c r="H446"/>
  <c r="H445"/>
  <c r="H444"/>
  <c r="H443"/>
  <c r="H442"/>
  <c r="H440"/>
  <c r="H439"/>
  <c r="H437"/>
  <c r="H421"/>
  <c r="H420"/>
  <c r="H419"/>
  <c r="H418"/>
  <c r="H417"/>
  <c r="H416"/>
  <c r="H415"/>
  <c r="H414"/>
  <c r="H413"/>
  <c r="H412"/>
  <c r="H410"/>
  <c r="H409"/>
  <c r="H408"/>
  <c r="H407"/>
  <c r="H406"/>
  <c r="H405"/>
  <c r="H390"/>
  <c r="H391"/>
  <c r="H392"/>
  <c r="H393"/>
  <c r="H394"/>
  <c r="H395"/>
  <c r="H396"/>
  <c r="H397"/>
  <c r="H398"/>
  <c r="H399"/>
  <c r="H400"/>
  <c r="H401"/>
  <c r="H402"/>
  <c r="H403"/>
  <c r="H404"/>
  <c r="H389"/>
  <c r="H374"/>
  <c r="H375"/>
  <c r="H376"/>
  <c r="H377"/>
  <c r="H378"/>
  <c r="H379"/>
  <c r="H380"/>
  <c r="H381"/>
  <c r="H382"/>
  <c r="H383"/>
  <c r="H384"/>
  <c r="H385"/>
  <c r="H386"/>
  <c r="H387"/>
  <c r="H388"/>
  <c r="H373"/>
  <c r="H358"/>
  <c r="H359"/>
  <c r="H360"/>
  <c r="H361"/>
  <c r="H362"/>
  <c r="H363"/>
  <c r="H364"/>
  <c r="H365"/>
  <c r="H366"/>
  <c r="H367"/>
  <c r="H368"/>
  <c r="H369"/>
  <c r="H370"/>
  <c r="H371"/>
  <c r="H372"/>
  <c r="H357"/>
  <c r="H342"/>
  <c r="H343"/>
  <c r="H344"/>
  <c r="H345"/>
  <c r="H346"/>
  <c r="H347"/>
  <c r="H348"/>
  <c r="H349"/>
  <c r="H350"/>
  <c r="H351"/>
  <c r="H352"/>
  <c r="H353"/>
  <c r="H354"/>
  <c r="H355"/>
  <c r="H356"/>
  <c r="H341"/>
  <c r="H326"/>
  <c r="H327"/>
  <c r="H328"/>
  <c r="H329"/>
  <c r="H330"/>
  <c r="H331"/>
  <c r="H332"/>
  <c r="H333"/>
  <c r="H334"/>
  <c r="H335"/>
  <c r="H336"/>
  <c r="H337"/>
  <c r="H338"/>
  <c r="H339"/>
  <c r="H340"/>
  <c r="H325"/>
  <c r="H310"/>
  <c r="H311"/>
  <c r="H312"/>
  <c r="H313"/>
  <c r="H314"/>
  <c r="H315"/>
  <c r="H316"/>
  <c r="H317"/>
  <c r="H318"/>
  <c r="H319"/>
  <c r="H320"/>
  <c r="H321"/>
  <c r="H322"/>
  <c r="H323"/>
  <c r="H324"/>
  <c r="H309"/>
  <c r="H294"/>
  <c r="H295"/>
  <c r="H296"/>
  <c r="H297"/>
  <c r="H298"/>
  <c r="H299"/>
  <c r="H300"/>
  <c r="H301"/>
  <c r="H302"/>
  <c r="H303"/>
  <c r="H304"/>
  <c r="H305"/>
  <c r="H306"/>
  <c r="H307"/>
  <c r="H308"/>
  <c r="H293"/>
  <c r="H292"/>
  <c r="H277"/>
  <c r="H278"/>
  <c r="H279"/>
  <c r="H280"/>
  <c r="H281"/>
  <c r="H282"/>
  <c r="H283"/>
  <c r="H284"/>
  <c r="H285"/>
  <c r="H286"/>
  <c r="H287"/>
  <c r="H288"/>
  <c r="H289"/>
  <c r="H290"/>
  <c r="H291"/>
  <c r="H276"/>
  <c r="H261"/>
  <c r="H262"/>
  <c r="H263"/>
  <c r="H264"/>
  <c r="H265"/>
  <c r="H266"/>
  <c r="H267"/>
  <c r="H268"/>
  <c r="H269"/>
  <c r="H270"/>
  <c r="H271"/>
  <c r="H272"/>
  <c r="H273"/>
  <c r="H274"/>
  <c r="H275"/>
  <c r="H260"/>
  <c r="H245"/>
  <c r="H246"/>
  <c r="H247"/>
  <c r="H248"/>
  <c r="H249"/>
  <c r="H250"/>
  <c r="H251"/>
  <c r="H252"/>
  <c r="H253"/>
  <c r="H254"/>
  <c r="H255"/>
  <c r="H256"/>
  <c r="H257"/>
  <c r="H258"/>
  <c r="H259"/>
  <c r="H244"/>
  <c r="H229"/>
  <c r="H230"/>
  <c r="H231"/>
  <c r="H232"/>
  <c r="H233"/>
  <c r="H234"/>
  <c r="H235"/>
  <c r="H236"/>
  <c r="H237"/>
  <c r="H238"/>
  <c r="H239"/>
  <c r="H240"/>
  <c r="H241"/>
  <c r="H242"/>
  <c r="H243"/>
  <c r="H228"/>
  <c r="H213"/>
  <c r="H214"/>
  <c r="H215"/>
  <c r="H216"/>
  <c r="H217"/>
  <c r="H218"/>
  <c r="H219"/>
  <c r="H220"/>
  <c r="H221"/>
  <c r="H222"/>
  <c r="H223"/>
  <c r="H224"/>
  <c r="H225"/>
  <c r="H226"/>
  <c r="H227"/>
  <c r="H212"/>
  <c r="H211"/>
  <c r="H198"/>
  <c r="H199"/>
  <c r="H200"/>
  <c r="H201"/>
  <c r="H202"/>
  <c r="H203"/>
  <c r="H204"/>
  <c r="H205"/>
  <c r="H206"/>
  <c r="H207"/>
  <c r="H208"/>
  <c r="H209"/>
  <c r="H210"/>
  <c r="H193"/>
  <c r="H194"/>
  <c r="H195"/>
  <c r="H196"/>
  <c r="H197"/>
  <c r="H183"/>
  <c r="H184"/>
  <c r="H185"/>
  <c r="H186"/>
  <c r="H187"/>
  <c r="H188"/>
  <c r="H189"/>
  <c r="H190"/>
  <c r="H191"/>
  <c r="H192"/>
  <c r="H182"/>
  <c r="H176"/>
  <c r="H177"/>
  <c r="H178"/>
  <c r="H179"/>
  <c r="H180"/>
  <c r="H181"/>
  <c r="H170"/>
  <c r="H171"/>
  <c r="H172"/>
  <c r="H173"/>
  <c r="H174"/>
  <c r="H175"/>
  <c r="H154"/>
  <c r="H155"/>
  <c r="H156"/>
  <c r="H157"/>
  <c r="H158"/>
  <c r="H159"/>
  <c r="H160"/>
  <c r="H161"/>
  <c r="H162"/>
  <c r="H163"/>
  <c r="H164"/>
  <c r="H165"/>
  <c r="H166"/>
  <c r="H167"/>
  <c r="H168"/>
  <c r="H169"/>
  <c r="H153"/>
  <c r="H149"/>
  <c r="H150"/>
  <c r="H151"/>
  <c r="H152"/>
  <c r="H142"/>
  <c r="H143"/>
  <c r="H144"/>
  <c r="H145"/>
  <c r="H146"/>
  <c r="H147"/>
  <c r="H148"/>
  <c r="H141"/>
  <c r="H135"/>
  <c r="H136"/>
  <c r="H137"/>
  <c r="H138"/>
  <c r="H139"/>
  <c r="H140"/>
  <c r="H125"/>
  <c r="H126"/>
  <c r="H127"/>
  <c r="H128"/>
  <c r="H129"/>
  <c r="H130"/>
  <c r="H131"/>
  <c r="H132"/>
  <c r="H133"/>
  <c r="H134"/>
  <c r="H124"/>
  <c r="H15"/>
  <c r="H122"/>
  <c r="H118"/>
  <c r="H119"/>
  <c r="H120"/>
  <c r="H121"/>
  <c r="H117"/>
  <c r="H116"/>
  <c r="H22"/>
  <c r="H111"/>
  <c r="H110"/>
  <c r="H109"/>
  <c r="H108"/>
  <c r="H107"/>
  <c r="H106"/>
  <c r="H104"/>
  <c r="H95"/>
  <c r="H96"/>
  <c r="H97"/>
  <c r="H98"/>
  <c r="H99"/>
  <c r="H100"/>
  <c r="H101"/>
  <c r="H102"/>
  <c r="H103"/>
  <c r="H94"/>
  <c r="H84"/>
  <c r="H85"/>
  <c r="H86"/>
  <c r="H87"/>
  <c r="H88"/>
  <c r="H89"/>
  <c r="H90"/>
  <c r="H91"/>
  <c r="H92"/>
  <c r="H93"/>
  <c r="H83"/>
  <c r="H73"/>
  <c r="H74"/>
  <c r="H75"/>
  <c r="H76"/>
  <c r="H77"/>
  <c r="H78"/>
  <c r="H79"/>
  <c r="H80"/>
  <c r="H81"/>
  <c r="H82"/>
  <c r="H72"/>
  <c r="H62"/>
  <c r="H63"/>
  <c r="H64"/>
  <c r="H65"/>
  <c r="H66"/>
  <c r="H67"/>
  <c r="H68"/>
  <c r="H69"/>
  <c r="H70"/>
  <c r="H71"/>
  <c r="H61"/>
  <c r="H51"/>
  <c r="H52"/>
  <c r="H53"/>
  <c r="H54"/>
  <c r="H55"/>
  <c r="H56"/>
  <c r="H57"/>
  <c r="H58"/>
  <c r="H59"/>
  <c r="H60"/>
  <c r="H50"/>
  <c r="H40"/>
  <c r="H41"/>
  <c r="H42"/>
  <c r="H43"/>
  <c r="H44"/>
  <c r="H45"/>
  <c r="H46"/>
  <c r="H47"/>
  <c r="H48"/>
  <c r="H49"/>
  <c r="H39"/>
  <c r="H32"/>
  <c r="H33"/>
  <c r="H34"/>
  <c r="H35"/>
  <c r="H36"/>
  <c r="H37"/>
  <c r="H38"/>
  <c r="H31"/>
  <c r="H24"/>
  <c r="H25"/>
  <c r="H26"/>
  <c r="H27"/>
  <c r="H28"/>
  <c r="H29"/>
  <c r="H30"/>
  <c r="H23"/>
  <c r="A453"/>
  <c r="H21"/>
  <c r="H18"/>
  <c r="H19"/>
  <c r="H20"/>
  <c r="H17"/>
  <c r="H16"/>
  <c r="A443"/>
  <c r="A444"/>
  <c r="A445"/>
  <c r="A446"/>
  <c r="A447"/>
  <c r="A448"/>
  <c r="A449"/>
  <c r="A442"/>
  <c r="A441"/>
  <c r="A440"/>
  <c r="A439"/>
  <c r="A438"/>
  <c r="A436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116"/>
  <c r="A117"/>
  <c r="A118"/>
  <c r="A119"/>
  <c r="A120"/>
  <c r="A121"/>
  <c r="A122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4"/>
  <c r="A5"/>
  <c r="A6"/>
  <c r="A7"/>
  <c r="A8"/>
  <c r="A9"/>
  <c r="A10"/>
  <c r="A11"/>
  <c r="A12"/>
  <c r="A13"/>
  <c r="A14"/>
  <c r="A15"/>
  <c r="A105"/>
  <c r="A106"/>
  <c r="A107"/>
  <c r="A108"/>
  <c r="A109"/>
  <c r="A110"/>
  <c r="A111"/>
  <c r="A112"/>
  <c r="A113"/>
  <c r="A114"/>
  <c r="A115"/>
  <c r="A123"/>
  <c r="A411"/>
  <c r="A412"/>
  <c r="A413"/>
  <c r="A414"/>
  <c r="A415"/>
  <c r="A416"/>
  <c r="A417"/>
  <c r="A418"/>
  <c r="A419"/>
  <c r="A420"/>
  <c r="A421"/>
  <c r="A431"/>
  <c r="A432"/>
  <c r="A433"/>
  <c r="A434"/>
  <c r="A435"/>
  <c r="A437"/>
  <c r="A450"/>
  <c r="A451"/>
  <c r="A452"/>
  <c r="A3"/>
  <c r="H12"/>
  <c r="E12" s="1"/>
  <c r="H11"/>
  <c r="H10"/>
  <c r="H9"/>
  <c r="H8"/>
  <c r="M7"/>
  <c r="H7"/>
  <c r="M6"/>
  <c r="H6"/>
  <c r="M5"/>
  <c r="H5"/>
  <c r="O4"/>
  <c r="M4"/>
  <c r="H4"/>
  <c r="H438" l="1"/>
  <c r="E438" s="1"/>
  <c r="H105"/>
  <c r="E105" s="1"/>
  <c r="H450"/>
  <c r="E450" s="1"/>
  <c r="H441"/>
  <c r="E441" s="1"/>
  <c r="H411"/>
  <c r="E411" s="1"/>
  <c r="H123"/>
  <c r="E123" s="1"/>
  <c r="H114"/>
  <c r="E114" s="1"/>
  <c r="H14"/>
  <c r="H3" l="1"/>
  <c r="E3" s="1"/>
  <c r="E14"/>
</calcChain>
</file>

<file path=xl/comments1.xml><?xml version="1.0" encoding="utf-8"?>
<comments xmlns="http://schemas.openxmlformats.org/spreadsheetml/2006/main">
  <authors>
    <author>Alexander</author>
  </authors>
  <commentList>
    <comment ref="S48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<sst xmlns="http://schemas.openxmlformats.org/spreadsheetml/2006/main" count="775" uniqueCount="736">
  <si>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</si>
  <si>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</si>
  <si>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</si>
  <si>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</si>
  <si>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</si>
  <si>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</si>
  <si>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</si>
  <si>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</si>
  <si>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</si>
  <si>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</si>
  <si>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</si>
  <si>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</si>
  <si>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</si>
  <si>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</si>
  <si>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</si>
  <si>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</si>
  <si>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</si>
  <si>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</si>
  <si>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</si>
  <si>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</si>
  <si>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</si>
  <si>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</si>
  <si>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</si>
  <si>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</si>
  <si>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</si>
  <si>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</si>
  <si>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</si>
  <si>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</si>
  <si>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</si>
  <si>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</si>
  <si>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</si>
  <si>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</si>
  <si>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</si>
  <si>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</si>
  <si>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</si>
  <si>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</si>
  <si>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</si>
  <si>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</si>
  <si>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</si>
  <si>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</si>
  <si>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</si>
  <si>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</si>
  <si>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</si>
  <si>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</si>
  <si>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</si>
  <si>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</si>
  <si>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</si>
  <si>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</si>
  <si>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</si>
  <si>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</si>
  <si>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</si>
  <si>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</si>
  <si>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</si>
  <si>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</si>
  <si>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</si>
  <si>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</si>
  <si>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</si>
  <si>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</si>
  <si>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</si>
  <si>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</si>
  <si>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</si>
  <si>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</si>
  <si>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</si>
  <si>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</si>
  <si>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</si>
  <si>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</si>
  <si>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</si>
  <si>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</si>
  <si>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</si>
  <si>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</si>
  <si>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</si>
  <si>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</si>
  <si>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</si>
  <si>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</si>
  <si>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</si>
  <si>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</si>
  <si>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</si>
  <si>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</si>
  <si>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</si>
  <si>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</si>
  <si>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</si>
  <si>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</si>
  <si>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</si>
  <si>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</si>
  <si>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</si>
  <si>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</si>
  <si>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</si>
  <si>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</si>
  <si>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</si>
  <si>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</si>
  <si>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</si>
  <si>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</si>
  <si>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</si>
  <si>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</si>
  <si>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</si>
  <si>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</si>
  <si>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</si>
  <si>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</si>
  <si>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</si>
  <si>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</si>
  <si>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</si>
  <si>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</si>
  <si>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</si>
  <si>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</si>
  <si>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</si>
  <si>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</si>
  <si>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</si>
  <si>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</si>
  <si>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</si>
  <si>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</si>
  <si>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</si>
  <si>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</si>
  <si>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</si>
  <si>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</si>
  <si>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</si>
  <si>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</si>
  <si>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</si>
  <si>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</si>
  <si>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</si>
  <si>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</si>
  <si>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</si>
  <si>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</si>
  <si>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</si>
  <si>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</si>
  <si>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</si>
  <si>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</si>
  <si>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</si>
  <si>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</si>
  <si>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</si>
  <si>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</si>
  <si>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</si>
  <si>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</si>
  <si>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</si>
  <si>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</si>
  <si>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</si>
  <si>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</si>
  <si>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</si>
  <si>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</si>
  <si>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</si>
  <si>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</si>
  <si>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</si>
  <si>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</si>
  <si>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</si>
  <si>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</si>
  <si>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</si>
  <si>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</si>
  <si>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</si>
  <si>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</si>
  <si>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</si>
  <si>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</si>
  <si>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</si>
  <si>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</si>
  <si>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</si>
  <si>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</si>
  <si>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</si>
  <si>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</si>
  <si>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</si>
  <si>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</si>
  <si>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</si>
  <si>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</si>
  <si>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</si>
  <si>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</si>
  <si>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</si>
  <si>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</si>
  <si>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</si>
  <si>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</si>
  <si>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</si>
  <si>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</si>
  <si>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</si>
  <si>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</si>
  <si>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</si>
  <si>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</si>
  <si>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</si>
  <si>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</si>
  <si>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</si>
  <si>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</si>
  <si>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</si>
  <si>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</si>
  <si>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</si>
  <si>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</si>
  <si>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</si>
  <si>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</si>
  <si>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</si>
  <si>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</si>
  <si>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</si>
  <si>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</si>
  <si>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</si>
  <si>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</si>
  <si>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</si>
  <si>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</si>
  <si>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</si>
  <si>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</si>
  <si>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</si>
  <si>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</si>
  <si>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</si>
  <si>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</si>
  <si>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</si>
  <si>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</si>
  <si>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</si>
  <si>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</si>
  <si>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</si>
  <si>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</si>
  <si>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</si>
  <si>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</si>
  <si>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</si>
  <si>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</si>
  <si>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</si>
  <si>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</si>
  <si>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</si>
  <si>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</si>
  <si>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</si>
  <si>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</si>
  <si>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</si>
  <si>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</si>
  <si>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</si>
  <si>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</si>
  <si>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</si>
  <si>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</si>
  <si>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</si>
  <si>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</si>
  <si>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</si>
  <si>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</si>
  <si>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</si>
  <si>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</si>
  <si>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</si>
  <si>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</si>
  <si>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</si>
  <si>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</si>
  <si>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</si>
  <si>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</si>
  <si>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</si>
  <si>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</si>
  <si>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</si>
  <si>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</si>
  <si>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</si>
  <si>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</si>
  <si>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</si>
  <si>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</si>
  <si>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</si>
  <si>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</si>
  <si>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</si>
  <si>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</si>
  <si>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</si>
  <si>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</si>
  <si>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</si>
  <si>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</si>
  <si>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</si>
  <si>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</si>
  <si>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</si>
  <si>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</si>
  <si>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</si>
  <si>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</si>
  <si>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</si>
  <si>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</si>
  <si>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</si>
  <si>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</si>
  <si>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</si>
  <si>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</si>
  <si>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</si>
  <si>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</si>
  <si>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</si>
  <si>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</si>
  <si>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</si>
  <si>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</si>
  <si>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</si>
  <si>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</si>
  <si>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</si>
  <si>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</si>
  <si>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</si>
  <si>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</si>
  <si>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</si>
  <si>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</si>
  <si>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</si>
  <si>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</si>
  <si>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</si>
  <si>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</si>
  <si>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</si>
  <si>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</si>
  <si>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</si>
  <si>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</si>
  <si>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</si>
  <si>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</si>
  <si>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</si>
  <si>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</si>
  <si>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</si>
  <si>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</si>
  <si>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</si>
  <si>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</si>
  <si>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</si>
  <si>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</si>
  <si>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</si>
  <si>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</si>
  <si>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</si>
  <si>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</si>
  <si>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</si>
  <si>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</si>
  <si>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</si>
  <si>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</si>
  <si>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</si>
  <si>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</si>
  <si>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</si>
  <si>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</si>
  <si>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</si>
  <si>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</si>
  <si>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</si>
  <si>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</si>
  <si>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</si>
  <si>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</si>
  <si>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</si>
  <si>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</si>
  <si>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</si>
  <si>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</si>
  <si>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</si>
  <si>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</si>
  <si>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</si>
  <si>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</si>
  <si>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</si>
  <si>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</si>
  <si>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</si>
  <si>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</si>
  <si>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</si>
  <si>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</si>
  <si>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</si>
  <si>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</si>
  <si>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</si>
  <si>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</si>
  <si>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</si>
  <si>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</si>
  <si>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</si>
  <si>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</si>
  <si>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</si>
  <si>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</si>
  <si>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</si>
  <si>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</si>
  <si>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</si>
  <si>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</si>
  <si>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</si>
  <si>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</si>
  <si>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</si>
  <si>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</si>
  <si>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</si>
  <si>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</si>
  <si>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</si>
  <si>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</si>
  <si>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</si>
  <si>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</si>
  <si>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</si>
  <si>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</si>
  <si>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</si>
  <si>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</si>
  <si>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</si>
  <si>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</si>
  <si>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</si>
  <si>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</si>
  <si>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</si>
  <si>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</si>
  <si>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</si>
  <si>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</si>
  <si>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</si>
  <si>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</si>
  <si>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</si>
  <si>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</si>
  <si>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</si>
  <si>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</si>
  <si>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</si>
  <si>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</si>
  <si>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</si>
  <si>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</si>
  <si>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</si>
  <si>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</si>
  <si>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</si>
  <si>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</si>
  <si>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</si>
  <si>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</si>
  <si>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</si>
  <si>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</si>
  <si>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</si>
  <si>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</si>
  <si>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</si>
  <si>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</si>
  <si>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</si>
  <si>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</si>
  <si>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</si>
  <si>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</si>
  <si>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</si>
  <si>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</si>
  <si>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</si>
  <si>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</si>
  <si>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</si>
  <si>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</si>
  <si>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</si>
  <si>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</si>
  <si>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</si>
  <si>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</si>
  <si>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</si>
  <si>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</si>
  <si>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</si>
  <si>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</si>
  <si>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</si>
  <si>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</si>
  <si>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</si>
  <si>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</si>
  <si>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</si>
  <si>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</si>
  <si>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</si>
  <si>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</si>
  <si>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</si>
  <si>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</si>
  <si>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</si>
  <si>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</si>
  <si>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</si>
  <si>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</si>
  <si>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</si>
  <si>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</si>
  <si>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</si>
  <si>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</si>
  <si>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</si>
  <si>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</si>
  <si>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</si>
  <si>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</si>
  <si>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</si>
  <si>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</si>
  <si>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</si>
  <si>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</si>
  <si>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</si>
  <si>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</si>
  <si>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</si>
  <si>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</si>
  <si>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</si>
  <si>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</si>
  <si>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</si>
  <si>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</si>
  <si>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</si>
  <si>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</si>
  <si>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</si>
  <si>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</si>
  <si>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</si>
  <si>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</si>
  <si>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</si>
  <si>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</si>
  <si>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</si>
  <si>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</si>
  <si>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</si>
  <si>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</si>
  <si>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</si>
  <si>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</si>
  <si>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</si>
  <si>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</si>
  <si>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</si>
  <si>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</si>
  <si>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</si>
  <si>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</si>
  <si>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</si>
  <si>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</si>
  <si>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</si>
  <si>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</si>
  <si>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</si>
  <si>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</si>
  <si>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</si>
  <si>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</si>
  <si>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</si>
  <si>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</si>
  <si>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</si>
  <si>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</si>
  <si>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</si>
  <si>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</si>
  <si>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</si>
  <si>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</si>
  <si>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</si>
  <si>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</si>
  <si>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</si>
  <si>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</si>
  <si>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</si>
  <si>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</si>
  <si>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</si>
  <si>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</si>
  <si>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</si>
  <si>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</si>
  <si>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</si>
  <si>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</si>
  <si>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</si>
  <si>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</si>
  <si>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</si>
  <si>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</si>
  <si>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</si>
  <si>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</si>
  <si>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</si>
  <si>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</si>
  <si>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</si>
  <si>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</si>
  <si>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</si>
  <si>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</si>
  <si>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</si>
  <si>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</si>
  <si>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</si>
  <si>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</si>
  <si>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</si>
  <si>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</si>
  <si>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</si>
  <si>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</si>
  <si>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</si>
  <si>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</si>
  <si>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</si>
  <si>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</si>
  <si>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</si>
  <si>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</si>
  <si>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</si>
  <si>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</si>
  <si>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</si>
  <si>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</si>
  <si>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</si>
  <si>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</si>
  <si>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</si>
  <si>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</si>
  <si>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</si>
  <si>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</si>
  <si>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</si>
  <si>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</si>
  <si>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</si>
  <si>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</si>
  <si>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</si>
  <si>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</si>
  <si>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</si>
  <si>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</si>
  <si>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</si>
  <si>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</si>
  <si>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</si>
  <si>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</si>
  <si>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</si>
  <si>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</si>
  <si>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</si>
  <si>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</si>
  <si>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</si>
  <si>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</si>
  <si>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</si>
  <si>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</si>
  <si>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</si>
  <si>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</si>
  <si>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</si>
  <si>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</si>
  <si>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</si>
  <si>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</si>
  <si>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</si>
  <si>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</si>
  <si>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</si>
  <si>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</si>
  <si>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</si>
  <si>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</si>
  <si>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</si>
  <si>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</si>
  <si>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</si>
  <si>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</si>
  <si>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</si>
  <si>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</si>
  <si>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</si>
  <si>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</si>
  <si>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</si>
  <si>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</si>
  <si>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</si>
  <si>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</si>
  <si>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</si>
  <si>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</si>
  <si>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</si>
  <si>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</si>
  <si>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</si>
  <si>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</si>
  <si>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</si>
  <si>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</si>
  <si>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</si>
  <si>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</si>
  <si>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</si>
  <si>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</si>
  <si>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</si>
  <si>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</si>
  <si>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</si>
  <si>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</si>
  <si>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</si>
  <si>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</si>
  <si>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</si>
  <si>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</si>
  <si>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</si>
  <si>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</si>
  <si>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</si>
  <si>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</si>
  <si>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</si>
  <si>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</si>
  <si>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</si>
  <si>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</si>
  <si>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</si>
  <si>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</si>
  <si>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</si>
  <si>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</si>
  <si>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</si>
  <si>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</si>
  <si>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</si>
  <si>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</si>
  <si>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</si>
  <si>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</si>
  <si>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</si>
  <si>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</si>
  <si>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</si>
  <si>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</si>
  <si>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</si>
  <si>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</si>
  <si>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</si>
  <si>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</si>
  <si>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</si>
  <si>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</si>
  <si>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</si>
  <si>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</si>
  <si>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</si>
  <si>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</si>
  <si>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</si>
  <si>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</si>
  <si>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</si>
  <si>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</si>
  <si>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</si>
  <si>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</si>
  <si>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</si>
  <si>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</si>
  <si>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</si>
  <si>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</si>
  <si>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</si>
  <si>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</si>
  <si>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</si>
  <si>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</si>
  <si>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</si>
  <si>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</si>
  <si>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</si>
  <si>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</si>
  <si>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</si>
  <si>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</si>
  <si>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</si>
  <si>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</si>
  <si>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</si>
  <si>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</si>
  <si>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</si>
  <si>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</si>
  <si>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</si>
  <si>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</si>
  <si>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</si>
  <si>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</si>
  <si>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</si>
  <si>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</si>
  <si>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</si>
  <si>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</si>
  <si>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</si>
  <si>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</si>
  <si>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</si>
  <si>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</si>
  <si>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</si>
  <si>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</si>
  <si>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</si>
  <si>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</si>
  <si>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</si>
  <si>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</si>
  <si>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</si>
  <si>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</si>
  <si>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</si>
  <si>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</si>
  <si>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</si>
  <si>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</si>
  <si>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</si>
  <si>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</si>
  <si>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</si>
  <si>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</si>
  <si>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</si>
  <si>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</si>
  <si>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</si>
  <si>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</si>
  <si>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</si>
  <si>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</si>
  <si>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</si>
  <si>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</si>
  <si>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</si>
  <si>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</si>
  <si>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</si>
  <si>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</si>
  <si>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</si>
  <si>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</si>
  <si>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</si>
  <si>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</si>
  <si>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</si>
  <si>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</si>
  <si>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</si>
  <si>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</si>
  <si>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</si>
  <si>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</si>
  <si>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</si>
  <si>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</si>
  <si>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</si>
  <si>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</si>
  <si>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</si>
  <si>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</si>
  <si>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</si>
  <si>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</si>
  <si>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</si>
  <si>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</si>
  <si>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</si>
  <si>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</si>
  <si>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</si>
  <si>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</si>
  <si>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</si>
  <si>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</si>
  <si>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</si>
  <si>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</si>
  <si>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</si>
  <si>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</si>
  <si>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</si>
  <si>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</si>
  <si>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</si>
  <si>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</si>
  <si>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</si>
  <si>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</si>
  <si>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</si>
  <si>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</si>
  <si>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</si>
  <si>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</si>
  <si>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</si>
  <si>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</si>
  <si>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</si>
  <si>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</si>
  <si>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</si>
  <si>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</si>
  <si>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</si>
  <si>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</si>
  <si>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</si>
  <si>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</si>
  <si>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</si>
  <si>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</si>
  <si>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</si>
  <si>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</si>
  <si>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директор</t>
  </si>
  <si>
    <t>Муниципальнеое автономное учреждение дополнительного образования Центр развития творчества детей и юношества "Нарт"</t>
  </si>
  <si>
    <t>362048, Республика Северная Осетия-Алания, г.Владикавказ, пр.Доватора, 11 "а"</t>
  </si>
  <si>
    <t>Фидарова Б.И.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</si>
</sst>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5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BELLA\AppData\Local\Temp\_5480PRQCN\_5480PRQCO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BELLA\AppData\Local\Temp\_5480PRQ96\_5480PRQA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480PRQCO.JPG" descr="C:\Users\BELLA\AppData\Local\Temp\_5480PRQCN\_5480PRQCO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480PRQAX.PNG" descr="C:\Users\BELLA\AppData\Local\Temp\_5480PRQ96\_5480PRQAX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16" workbookViewId="0">
      <selection activeCell="AQ20" sqref="AQ20:AS20"/>
    </sheetView>
  </sheetViews>
  <sheetFormatPr defaultRowHeight="12.75"/>
  <cols>
    <col min="1" max="87" width="2" style="27" customWidth="1"/>
    <col min="88" max="88" width="1.83203125" style="35" customWidth="1"/>
    <col min="89" max="16384" width="9.33203125" style="35"/>
  </cols>
  <sheetData>
    <row r="1" spans="1:87" hidden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13.5" hidden="1" thickBot="1"/>
    <row r="12" spans="1:87" ht="20.100000000000001" customHeight="1" thickBot="1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/>
    <row r="15" spans="1:87" ht="39.950000000000003" customHeight="1" thickBot="1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/>
    <row r="17" spans="1:87" ht="15" customHeight="1" thickBot="1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/>
    <row r="19" spans="1:87" ht="15" customHeight="1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2020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/>
    <row r="22" spans="1:87" ht="15.75" customHeight="1" thickBot="1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733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 t="s">
        <v>734</v>
      </c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W49"/>
  <sheetViews>
    <sheetView showGridLines="0" tabSelected="1" topLeftCell="A23" workbookViewId="0">
      <selection activeCell="Q40" sqref="Q40"/>
    </sheetView>
  </sheetViews>
  <sheetFormatPr defaultRowHeight="12.75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f>P22+P31+P38+P39+P40</f>
        <v>14001</v>
      </c>
      <c r="Q21" s="66">
        <f>Q22+Q31+Q38+Q39+Q40</f>
        <v>192</v>
      </c>
    </row>
    <row r="22" spans="1:17" ht="15.7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f>P23+P29+P30</f>
        <v>13476</v>
      </c>
      <c r="Q22" s="66">
        <f>Q23+Q29+Q30</f>
        <v>0</v>
      </c>
    </row>
    <row r="23" spans="1:17" ht="15.7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f>P24+P25+P26+P27+P28</f>
        <v>10287</v>
      </c>
      <c r="Q23" s="66">
        <v>0</v>
      </c>
    </row>
    <row r="24" spans="1:17" ht="25.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2189</v>
      </c>
      <c r="Q24" s="66">
        <v>0</v>
      </c>
    </row>
    <row r="25" spans="1:17" ht="15.7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6537</v>
      </c>
      <c r="Q25" s="66">
        <v>0</v>
      </c>
    </row>
    <row r="26" spans="1:17" ht="15.7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1561</v>
      </c>
      <c r="Q28" s="66">
        <v>0</v>
      </c>
    </row>
    <row r="29" spans="1:17" ht="15.7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0</v>
      </c>
      <c r="Q29" s="66">
        <v>0</v>
      </c>
    </row>
    <row r="30" spans="1:17" ht="15.7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3189</v>
      </c>
      <c r="Q30" s="66">
        <v>0</v>
      </c>
    </row>
    <row r="31" spans="1:17" ht="15.7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f>P32+P33+P34+P35+P36+P37</f>
        <v>441</v>
      </c>
      <c r="Q31" s="66">
        <f>Q32+Q33+Q34+Q35+Q36+Q37</f>
        <v>35</v>
      </c>
    </row>
    <row r="32" spans="1:17" ht="15.7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35</v>
      </c>
      <c r="Q32" s="66">
        <v>6</v>
      </c>
    </row>
    <row r="33" spans="1:23" ht="15.7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0</v>
      </c>
    </row>
    <row r="34" spans="1:23" ht="15.7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321</v>
      </c>
      <c r="Q34" s="66">
        <v>0</v>
      </c>
    </row>
    <row r="35" spans="1:23" ht="15.7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39</v>
      </c>
      <c r="Q36" s="66">
        <v>20</v>
      </c>
    </row>
    <row r="37" spans="1:23" ht="15.7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46</v>
      </c>
      <c r="Q37" s="66">
        <v>9</v>
      </c>
    </row>
    <row r="38" spans="1:23" ht="15.7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35</v>
      </c>
      <c r="Q38" s="66">
        <v>0</v>
      </c>
    </row>
    <row r="39" spans="1:23" ht="15.7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49</v>
      </c>
      <c r="Q39" s="66">
        <v>157</v>
      </c>
    </row>
    <row r="40" spans="1:23" ht="15.7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3" s="5" customFormat="1" ht="38.25" customHeight="1">
      <c r="A44" s="166" t="s">
        <v>551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</row>
    <row r="45" spans="1:23" s="5" customFormat="1" ht="15.75">
      <c r="A45" s="167" t="s">
        <v>552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4" t="s">
        <v>732</v>
      </c>
      <c r="Q45" s="164"/>
      <c r="S45" s="164" t="s">
        <v>735</v>
      </c>
      <c r="T45" s="164"/>
      <c r="U45" s="164"/>
      <c r="W45" s="33"/>
    </row>
    <row r="46" spans="1:23" s="5" customFormat="1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/>
    <row r="48" spans="1:23" s="5" customFormat="1" ht="15.75">
      <c r="O48" s="32"/>
      <c r="P48" s="163">
        <v>88672523982</v>
      </c>
      <c r="Q48" s="164"/>
      <c r="S48" s="165"/>
      <c r="T48" s="165"/>
      <c r="U48" s="165"/>
    </row>
    <row r="49" spans="16:21" s="5" customFormat="1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>
      <c r="A18" s="168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8" t="s">
        <v>387</v>
      </c>
      <c r="P18" s="168" t="s">
        <v>396</v>
      </c>
      <c r="Q18" s="168"/>
    </row>
    <row r="19" spans="1:17" ht="30" customHeight="1">
      <c r="A19" s="16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8"/>
      <c r="P19" s="10" t="s">
        <v>397</v>
      </c>
      <c r="Q19" s="10" t="s">
        <v>576</v>
      </c>
    </row>
    <row r="20" spans="1:17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P455"/>
  <sheetViews>
    <sheetView workbookViewId="0"/>
  </sheetViews>
  <sheetFormatPr defaultRowHeight="12.75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2</v>
      </c>
      <c r="F3" s="75"/>
      <c r="G3" s="75"/>
      <c r="H3" s="76">
        <f>SUM(H4:H11,H12,H14,H105,H112,H114,H123,H411,H438,H441,H450)</f>
        <v>2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Муниципальнеое автономное учреждение дополнительного образования Центр развития творчества детей и юношества "Нарт"</v>
      </c>
      <c r="O4" s="77">
        <f ca="1">TODAY()</f>
        <v>44239</v>
      </c>
      <c r="P4">
        <v>0</v>
      </c>
    </row>
    <row r="5" spans="1:16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0</v>
      </c>
      <c r="J5" s="5" t="s">
        <v>673</v>
      </c>
      <c r="K5" s="5">
        <v>3</v>
      </c>
      <c r="L5" s="5" t="s">
        <v>674</v>
      </c>
      <c r="M5" s="5" t="str">
        <f>IF(P_2=0,"Нет данных",P_2)</f>
        <v>362048, Республика Северная Осетия-Алания, г.Владикавказ, пр.Доватора, 11 "а"</v>
      </c>
    </row>
    <row r="6" spans="1:16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1</v>
      </c>
      <c r="J7" s="5" t="s">
        <v>679</v>
      </c>
      <c r="K7" s="5">
        <v>5</v>
      </c>
      <c r="L7" s="5" t="s">
        <v>680</v>
      </c>
      <c r="M7" s="5" t="str">
        <f>IF(P_4=0,"Нет данных",P_4)</f>
        <v>Нет данных</v>
      </c>
    </row>
    <row r="8" spans="1:16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0</v>
      </c>
      <c r="J8" s="78" t="s">
        <v>682</v>
      </c>
      <c r="K8" s="79"/>
      <c r="L8" s="79"/>
      <c r="M8" s="79"/>
    </row>
    <row r="9" spans="1:16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0</v>
      </c>
    </row>
    <row r="10" spans="1:16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0</v>
      </c>
    </row>
    <row r="11" spans="1:16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1</v>
      </c>
    </row>
    <row r="12" spans="1:16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</v>
      </c>
    </row>
    <row r="24" spans="1:16" ht="15.7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1</v>
      </c>
    </row>
    <row r="25" spans="1:16" ht="15.7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W31"/>
  <sheetViews>
    <sheetView showGridLines="0" topLeftCell="A18" workbookViewId="0">
      <selection activeCell="S29" sqref="S29"/>
    </sheetView>
  </sheetViews>
  <sheetFormatPr defaultRowHeight="12.75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28</v>
      </c>
      <c r="Q21" s="8">
        <v>8</v>
      </c>
      <c r="R21" s="8">
        <v>1856</v>
      </c>
      <c r="S21" s="8">
        <v>387</v>
      </c>
      <c r="T21" s="8">
        <v>882</v>
      </c>
      <c r="U21" s="8">
        <v>0</v>
      </c>
      <c r="V21" s="8">
        <v>1</v>
      </c>
      <c r="W21" s="8">
        <v>5</v>
      </c>
    </row>
    <row r="22" spans="1:23" ht="25.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4</v>
      </c>
      <c r="Q22" s="8">
        <v>0</v>
      </c>
      <c r="R22" s="8">
        <v>195</v>
      </c>
      <c r="S22" s="8">
        <v>47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</v>
      </c>
      <c r="Q24" s="8">
        <v>1</v>
      </c>
      <c r="R24" s="8">
        <v>114</v>
      </c>
      <c r="S24" s="8">
        <v>10</v>
      </c>
      <c r="T24" s="8">
        <v>91</v>
      </c>
      <c r="U24" s="8">
        <v>0</v>
      </c>
      <c r="V24" s="8">
        <v>0</v>
      </c>
      <c r="W24" s="8">
        <v>1</v>
      </c>
    </row>
    <row r="25" spans="1:23" ht="15.7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5</v>
      </c>
      <c r="Q26" s="8">
        <v>2</v>
      </c>
      <c r="R26" s="8">
        <v>379</v>
      </c>
      <c r="S26" s="8">
        <v>50</v>
      </c>
      <c r="T26" s="8">
        <v>240</v>
      </c>
      <c r="U26" s="8">
        <v>0</v>
      </c>
      <c r="V26" s="8">
        <v>0</v>
      </c>
      <c r="W26" s="8">
        <v>0</v>
      </c>
    </row>
    <row r="27" spans="1:23" ht="15.7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14</v>
      </c>
      <c r="Q27" s="8">
        <v>4</v>
      </c>
      <c r="R27" s="8">
        <v>934</v>
      </c>
      <c r="S27" s="8">
        <v>250</v>
      </c>
      <c r="T27" s="8">
        <v>475</v>
      </c>
      <c r="U27" s="8">
        <v>0</v>
      </c>
      <c r="V27" s="8">
        <v>1</v>
      </c>
      <c r="W27" s="8">
        <v>3</v>
      </c>
    </row>
    <row r="28" spans="1:23" ht="15.7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15.7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3</v>
      </c>
      <c r="Q29" s="8">
        <v>1</v>
      </c>
      <c r="R29" s="8">
        <v>234</v>
      </c>
      <c r="S29" s="8">
        <v>30</v>
      </c>
      <c r="T29" s="8">
        <v>76</v>
      </c>
      <c r="U29" s="8">
        <v>0</v>
      </c>
      <c r="V29" s="8">
        <v>0</v>
      </c>
      <c r="W29" s="8">
        <v>1</v>
      </c>
    </row>
    <row r="30" spans="1:23" ht="15.7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4:20" ht="20.100000000000001" customHeight="1">
      <c r="N17" s="152" t="s">
        <v>624</v>
      </c>
      <c r="O17" s="152"/>
      <c r="P17" s="152"/>
      <c r="Q17" s="152"/>
      <c r="R17" s="152"/>
      <c r="S17" s="152"/>
      <c r="T17" s="152"/>
    </row>
    <row r="18" spans="14:20">
      <c r="O18" s="157" t="s">
        <v>421</v>
      </c>
      <c r="P18" s="157"/>
      <c r="Q18" s="157"/>
      <c r="R18" s="157"/>
      <c r="S18" s="157"/>
      <c r="T18" s="157"/>
    </row>
    <row r="19" spans="14:20" ht="76.5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0</v>
      </c>
    </row>
    <row r="22" spans="1:16" ht="15.7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0</v>
      </c>
    </row>
    <row r="23" spans="1:16" ht="15.7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25.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200</v>
      </c>
    </row>
    <row r="25" spans="1:16" ht="15.7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</row>
    <row r="26" spans="1:16" ht="15.7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0</v>
      </c>
    </row>
    <row r="27" spans="1:16" ht="15.7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Q26"/>
  <sheetViews>
    <sheetView showGridLines="0" topLeftCell="A16" workbookViewId="0">
      <selection activeCell="Q22" sqref="Q22"/>
    </sheetView>
  </sheetViews>
  <sheetFormatPr defaultRowHeight="12.75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s="15" customFormat="1" ht="39.950000000000003" customHeight="1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4</v>
      </c>
      <c r="Q21" s="8">
        <v>4</v>
      </c>
    </row>
    <row r="22" spans="1:17" ht="15.7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1330</v>
      </c>
      <c r="Q22" s="8">
        <v>767</v>
      </c>
    </row>
    <row r="23" spans="1:17" ht="15.7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494</v>
      </c>
      <c r="Q23" s="8">
        <v>304</v>
      </c>
    </row>
    <row r="24" spans="1:17" ht="15.7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28</v>
      </c>
      <c r="Q24" s="8">
        <v>25</v>
      </c>
    </row>
    <row r="25" spans="1:17" ht="15.7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1856</v>
      </c>
      <c r="Q26" s="8">
        <v>1100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R42"/>
  <sheetViews>
    <sheetView showGridLines="0" topLeftCell="A19" zoomScale="90" zoomScaleNormal="90" workbookViewId="0">
      <selection activeCell="P29" sqref="P29"/>
    </sheetView>
  </sheetViews>
  <sheetFormatPr defaultRowHeight="12.75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/>
    <row r="2" spans="1:44" hidden="1"/>
    <row r="3" spans="1:44" hidden="1"/>
    <row r="4" spans="1:44" hidden="1"/>
    <row r="5" spans="1:44" hidden="1"/>
    <row r="6" spans="1:44" hidden="1"/>
    <row r="7" spans="1:44" hidden="1"/>
    <row r="8" spans="1:44" hidden="1"/>
    <row r="9" spans="1:44" hidden="1"/>
    <row r="10" spans="1:44" hidden="1"/>
    <row r="11" spans="1:44" hidden="1"/>
    <row r="12" spans="1:44" hidden="1"/>
    <row r="13" spans="1:44" hidden="1"/>
    <row r="14" spans="1:44" hidden="1"/>
    <row r="15" spans="1:44" ht="20.100000000000001" customHeight="1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51</v>
      </c>
      <c r="Q21" s="8">
        <v>0</v>
      </c>
      <c r="R21" s="8">
        <v>37</v>
      </c>
      <c r="S21" s="8">
        <v>41</v>
      </c>
      <c r="T21" s="8">
        <v>22</v>
      </c>
      <c r="U21" s="8">
        <v>29</v>
      </c>
      <c r="V21" s="8">
        <v>8</v>
      </c>
      <c r="W21" s="8">
        <v>13</v>
      </c>
      <c r="X21" s="8">
        <v>3</v>
      </c>
      <c r="Y21" s="8">
        <v>0</v>
      </c>
      <c r="Z21" s="8">
        <v>35</v>
      </c>
      <c r="AA21" s="8">
        <v>14</v>
      </c>
      <c r="AB21" s="8">
        <v>12</v>
      </c>
      <c r="AC21" s="8">
        <v>33</v>
      </c>
      <c r="AD21" s="8">
        <v>26</v>
      </c>
      <c r="AE21" s="8">
        <v>13</v>
      </c>
      <c r="AF21" s="8">
        <v>9</v>
      </c>
      <c r="AG21" s="8">
        <v>0</v>
      </c>
      <c r="AH21" s="8">
        <v>5</v>
      </c>
      <c r="AI21" s="8">
        <v>0</v>
      </c>
      <c r="AJ21" s="8">
        <v>2</v>
      </c>
      <c r="AK21" s="8">
        <v>7</v>
      </c>
      <c r="AL21" s="8">
        <v>17</v>
      </c>
      <c r="AM21" s="8">
        <v>25</v>
      </c>
      <c r="AN21" s="8">
        <v>1</v>
      </c>
      <c r="AO21" s="8">
        <v>9</v>
      </c>
      <c r="AP21" s="8">
        <v>41</v>
      </c>
      <c r="AQ21" s="8">
        <v>9</v>
      </c>
      <c r="AR21" s="8">
        <v>9</v>
      </c>
    </row>
    <row r="22" spans="1:44" ht="30" customHeight="1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6</v>
      </c>
      <c r="Q22" s="8">
        <v>0</v>
      </c>
      <c r="R22" s="8">
        <v>6</v>
      </c>
      <c r="S22" s="8">
        <v>6</v>
      </c>
      <c r="T22" s="8">
        <v>0</v>
      </c>
      <c r="U22" s="8">
        <v>6</v>
      </c>
      <c r="V22" s="8">
        <v>4</v>
      </c>
      <c r="W22" s="8">
        <v>0</v>
      </c>
      <c r="X22" s="8">
        <v>0</v>
      </c>
      <c r="Y22" s="8">
        <v>0</v>
      </c>
      <c r="Z22" s="8">
        <v>6</v>
      </c>
      <c r="AA22" s="8">
        <v>0</v>
      </c>
      <c r="AB22" s="8">
        <v>0</v>
      </c>
      <c r="AC22" s="8">
        <v>6</v>
      </c>
      <c r="AD22" s="8">
        <v>4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5</v>
      </c>
      <c r="AN22" s="8">
        <v>0</v>
      </c>
      <c r="AO22" s="8">
        <v>0</v>
      </c>
      <c r="AP22" s="8">
        <v>6</v>
      </c>
      <c r="AQ22" s="8">
        <v>4</v>
      </c>
      <c r="AR22" s="8">
        <v>4</v>
      </c>
    </row>
    <row r="23" spans="1:44" ht="30" customHeight="1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1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2</v>
      </c>
      <c r="Q24" s="8">
        <v>0</v>
      </c>
      <c r="R24" s="8">
        <v>2</v>
      </c>
      <c r="S24" s="8">
        <v>2</v>
      </c>
      <c r="T24" s="8">
        <v>0</v>
      </c>
      <c r="U24" s="8">
        <v>2</v>
      </c>
      <c r="V24" s="8">
        <v>1</v>
      </c>
      <c r="W24" s="8">
        <v>0</v>
      </c>
      <c r="X24" s="8">
        <v>0</v>
      </c>
      <c r="Y24" s="8">
        <v>0</v>
      </c>
      <c r="Z24" s="8">
        <v>2</v>
      </c>
      <c r="AA24" s="8">
        <v>0</v>
      </c>
      <c r="AB24" s="8">
        <v>0</v>
      </c>
      <c r="AC24" s="8">
        <v>2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1</v>
      </c>
      <c r="AN24" s="8">
        <v>0</v>
      </c>
      <c r="AO24" s="8">
        <v>0</v>
      </c>
      <c r="AP24" s="8">
        <v>2</v>
      </c>
      <c r="AQ24" s="8">
        <v>0</v>
      </c>
      <c r="AR24" s="8">
        <v>0</v>
      </c>
    </row>
    <row r="25" spans="1:44" ht="20.100000000000001" customHeight="1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1</v>
      </c>
      <c r="Q25" s="8">
        <v>0</v>
      </c>
      <c r="R25" s="8">
        <v>1</v>
      </c>
      <c r="S25" s="8">
        <v>1</v>
      </c>
      <c r="T25" s="8">
        <v>0</v>
      </c>
      <c r="U25" s="8">
        <v>1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1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1</v>
      </c>
      <c r="AN25" s="8">
        <v>0</v>
      </c>
      <c r="AO25" s="8">
        <v>0</v>
      </c>
      <c r="AP25" s="8">
        <v>1</v>
      </c>
      <c r="AQ25" s="8">
        <v>1</v>
      </c>
      <c r="AR25" s="8">
        <v>1</v>
      </c>
    </row>
    <row r="26" spans="1:44" ht="20.100000000000001" customHeight="1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2</v>
      </c>
      <c r="Q26" s="8">
        <v>0</v>
      </c>
      <c r="R26" s="8">
        <v>2</v>
      </c>
      <c r="S26" s="8">
        <v>2</v>
      </c>
      <c r="T26" s="8">
        <v>0</v>
      </c>
      <c r="U26" s="8">
        <v>2</v>
      </c>
      <c r="V26" s="8">
        <v>2</v>
      </c>
      <c r="W26" s="8">
        <v>0</v>
      </c>
      <c r="X26" s="8">
        <v>0</v>
      </c>
      <c r="Y26" s="8">
        <v>0</v>
      </c>
      <c r="Z26" s="8">
        <v>2</v>
      </c>
      <c r="AA26" s="8">
        <v>0</v>
      </c>
      <c r="AB26" s="8">
        <v>0</v>
      </c>
      <c r="AC26" s="8">
        <v>2</v>
      </c>
      <c r="AD26" s="8">
        <v>2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2</v>
      </c>
      <c r="AN26" s="8">
        <v>0</v>
      </c>
      <c r="AO26" s="8">
        <v>0</v>
      </c>
      <c r="AP26" s="8">
        <v>2</v>
      </c>
      <c r="AQ26" s="8">
        <v>2</v>
      </c>
      <c r="AR26" s="8">
        <v>2</v>
      </c>
    </row>
    <row r="27" spans="1:44" ht="20.100000000000001" customHeight="1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34</v>
      </c>
      <c r="Q27" s="8">
        <v>0</v>
      </c>
      <c r="R27" s="8">
        <v>23</v>
      </c>
      <c r="S27" s="8">
        <v>28</v>
      </c>
      <c r="T27" s="8">
        <v>19</v>
      </c>
      <c r="U27" s="8">
        <v>15</v>
      </c>
      <c r="V27" s="8">
        <v>2</v>
      </c>
      <c r="W27" s="8">
        <v>13</v>
      </c>
      <c r="X27" s="8">
        <v>3</v>
      </c>
      <c r="Y27" s="8">
        <v>0</v>
      </c>
      <c r="Z27" s="8">
        <v>18</v>
      </c>
      <c r="AA27" s="8">
        <v>11</v>
      </c>
      <c r="AB27" s="8">
        <v>10</v>
      </c>
      <c r="AC27" s="8">
        <v>23</v>
      </c>
      <c r="AD27" s="8">
        <v>20</v>
      </c>
      <c r="AE27" s="8">
        <v>9</v>
      </c>
      <c r="AF27" s="8">
        <v>9</v>
      </c>
      <c r="AG27" s="8">
        <v>0</v>
      </c>
      <c r="AH27" s="8">
        <v>2</v>
      </c>
      <c r="AI27" s="8"/>
      <c r="AJ27" s="8">
        <v>2</v>
      </c>
      <c r="AK27" s="8">
        <v>6</v>
      </c>
      <c r="AL27" s="8">
        <v>11</v>
      </c>
      <c r="AM27" s="8">
        <v>15</v>
      </c>
      <c r="AN27" s="8">
        <v>1</v>
      </c>
      <c r="AO27" s="8">
        <v>9</v>
      </c>
      <c r="AP27" s="8">
        <v>24</v>
      </c>
      <c r="AQ27" s="8">
        <v>3</v>
      </c>
      <c r="AR27" s="8">
        <v>3</v>
      </c>
    </row>
    <row r="28" spans="1:44" ht="30" customHeight="1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23</v>
      </c>
      <c r="Q29" s="8">
        <v>0</v>
      </c>
      <c r="R29" s="8">
        <v>13</v>
      </c>
      <c r="S29" s="8">
        <v>21</v>
      </c>
      <c r="T29" s="8">
        <v>14</v>
      </c>
      <c r="U29" s="8">
        <v>9</v>
      </c>
      <c r="V29" s="8">
        <v>1</v>
      </c>
      <c r="W29" s="8">
        <v>9</v>
      </c>
      <c r="X29" s="8">
        <v>3</v>
      </c>
      <c r="Y29" s="8">
        <v>0</v>
      </c>
      <c r="Z29" s="8">
        <v>11</v>
      </c>
      <c r="AA29" s="8">
        <v>10</v>
      </c>
      <c r="AB29" s="8">
        <v>9</v>
      </c>
      <c r="AC29" s="8">
        <v>19</v>
      </c>
      <c r="AD29" s="8">
        <v>17</v>
      </c>
      <c r="AE29" s="8">
        <v>3</v>
      </c>
      <c r="AF29" s="8">
        <v>3</v>
      </c>
      <c r="AG29" s="8">
        <v>0</v>
      </c>
      <c r="AH29" s="8">
        <v>1</v>
      </c>
      <c r="AI29" s="8">
        <v>0</v>
      </c>
      <c r="AJ29" s="8">
        <v>2</v>
      </c>
      <c r="AK29" s="8">
        <v>2</v>
      </c>
      <c r="AL29" s="8">
        <v>10</v>
      </c>
      <c r="AM29" s="8">
        <v>9</v>
      </c>
      <c r="AN29" s="8">
        <v>1</v>
      </c>
      <c r="AO29" s="8">
        <v>4</v>
      </c>
      <c r="AP29" s="8">
        <v>18</v>
      </c>
      <c r="AQ29" s="8">
        <v>1</v>
      </c>
      <c r="AR29" s="8">
        <v>1</v>
      </c>
    </row>
    <row r="30" spans="1:44" ht="20.100000000000001" customHeight="1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1</v>
      </c>
      <c r="Q30" s="8">
        <v>0</v>
      </c>
      <c r="R30" s="8">
        <v>1</v>
      </c>
      <c r="S30" s="8">
        <v>0</v>
      </c>
      <c r="T30" s="8">
        <v>0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8">
        <v>1</v>
      </c>
      <c r="AA30" s="8">
        <v>0</v>
      </c>
      <c r="AB30" s="8">
        <v>0</v>
      </c>
      <c r="AC30" s="8">
        <v>1</v>
      </c>
      <c r="AD30" s="8">
        <v>1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1</v>
      </c>
      <c r="AM30" s="8">
        <v>0</v>
      </c>
      <c r="AN30" s="8">
        <v>0</v>
      </c>
      <c r="AO30" s="8">
        <v>1</v>
      </c>
      <c r="AP30" s="8">
        <v>0</v>
      </c>
      <c r="AQ30" s="8">
        <v>0</v>
      </c>
      <c r="AR30" s="8">
        <v>0</v>
      </c>
    </row>
    <row r="31" spans="1:44" ht="20.100000000000001" customHeight="1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8">
        <v>0</v>
      </c>
      <c r="AR33" s="8">
        <v>0</v>
      </c>
    </row>
    <row r="34" spans="1:44" ht="20.100000000000001" customHeight="1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10</v>
      </c>
      <c r="Q34" s="8">
        <v>0</v>
      </c>
      <c r="R34" s="8">
        <v>9</v>
      </c>
      <c r="S34" s="8">
        <v>7</v>
      </c>
      <c r="T34" s="8">
        <v>5</v>
      </c>
      <c r="U34" s="8">
        <v>5</v>
      </c>
      <c r="V34" s="8">
        <v>0</v>
      </c>
      <c r="W34" s="8">
        <v>4</v>
      </c>
      <c r="X34" s="8">
        <v>0</v>
      </c>
      <c r="Y34" s="8">
        <v>0</v>
      </c>
      <c r="Z34" s="8">
        <v>6</v>
      </c>
      <c r="AA34" s="8">
        <v>1</v>
      </c>
      <c r="AB34" s="8">
        <v>1</v>
      </c>
      <c r="AC34" s="8">
        <v>3</v>
      </c>
      <c r="AD34" s="8">
        <v>2</v>
      </c>
      <c r="AE34" s="8">
        <v>6</v>
      </c>
      <c r="AF34" s="8">
        <v>6</v>
      </c>
      <c r="AG34" s="8">
        <v>0</v>
      </c>
      <c r="AH34" s="8">
        <v>1</v>
      </c>
      <c r="AI34" s="8">
        <v>0</v>
      </c>
      <c r="AJ34" s="8">
        <v>0</v>
      </c>
      <c r="AK34" s="8">
        <v>4</v>
      </c>
      <c r="AL34" s="8">
        <v>0</v>
      </c>
      <c r="AM34" s="8">
        <v>6</v>
      </c>
      <c r="AN34" s="8">
        <v>0</v>
      </c>
      <c r="AO34" s="8">
        <v>4</v>
      </c>
      <c r="AP34" s="8">
        <v>6</v>
      </c>
      <c r="AQ34" s="8">
        <v>2</v>
      </c>
      <c r="AR34" s="8">
        <v>2</v>
      </c>
    </row>
    <row r="35" spans="1:44" ht="20.100000000000001" customHeight="1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5</v>
      </c>
      <c r="Q35" s="8">
        <v>0</v>
      </c>
      <c r="R35" s="8">
        <v>3</v>
      </c>
      <c r="S35" s="8">
        <v>4</v>
      </c>
      <c r="T35" s="8">
        <v>2</v>
      </c>
      <c r="U35" s="8">
        <v>3</v>
      </c>
      <c r="V35" s="8">
        <v>0</v>
      </c>
      <c r="W35" s="8">
        <v>0</v>
      </c>
      <c r="X35" s="8">
        <v>0</v>
      </c>
      <c r="Y35" s="8">
        <v>0</v>
      </c>
      <c r="Z35" s="8">
        <v>5</v>
      </c>
      <c r="AA35" s="8">
        <v>2</v>
      </c>
      <c r="AB35" s="8">
        <v>2</v>
      </c>
      <c r="AC35" s="8">
        <v>2</v>
      </c>
      <c r="AD35" s="8">
        <v>1</v>
      </c>
      <c r="AE35" s="8">
        <v>2</v>
      </c>
      <c r="AF35" s="8">
        <v>0</v>
      </c>
      <c r="AG35" s="8">
        <v>0</v>
      </c>
      <c r="AH35" s="8">
        <v>1</v>
      </c>
      <c r="AI35" s="8">
        <v>0</v>
      </c>
      <c r="AJ35" s="8">
        <v>0</v>
      </c>
      <c r="AK35" s="8">
        <v>1</v>
      </c>
      <c r="AL35" s="8">
        <v>3</v>
      </c>
      <c r="AM35" s="8">
        <v>1</v>
      </c>
      <c r="AN35" s="8">
        <v>0</v>
      </c>
      <c r="AO35" s="8">
        <v>0</v>
      </c>
      <c r="AP35" s="8">
        <v>5</v>
      </c>
      <c r="AQ35" s="8">
        <v>0</v>
      </c>
      <c r="AR35" s="8">
        <v>0</v>
      </c>
    </row>
    <row r="36" spans="1:44" ht="20.100000000000001" customHeight="1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6</v>
      </c>
      <c r="Q36" s="8">
        <v>0</v>
      </c>
      <c r="R36" s="8">
        <v>5</v>
      </c>
      <c r="S36" s="8">
        <v>3</v>
      </c>
      <c r="T36" s="8">
        <v>1</v>
      </c>
      <c r="U36" s="8">
        <v>5</v>
      </c>
      <c r="V36" s="8">
        <v>2</v>
      </c>
      <c r="W36" s="8">
        <v>0</v>
      </c>
      <c r="X36" s="8">
        <v>0</v>
      </c>
      <c r="Y36" s="8">
        <v>0</v>
      </c>
      <c r="Z36" s="8">
        <v>6</v>
      </c>
      <c r="AA36" s="8">
        <v>1</v>
      </c>
      <c r="AB36" s="8">
        <v>0</v>
      </c>
      <c r="AC36" s="8">
        <v>2</v>
      </c>
      <c r="AD36" s="8">
        <v>1</v>
      </c>
      <c r="AE36" s="8">
        <v>2</v>
      </c>
      <c r="AF36" s="8">
        <v>0</v>
      </c>
      <c r="AG36" s="8">
        <v>0</v>
      </c>
      <c r="AH36" s="8">
        <v>2</v>
      </c>
      <c r="AI36" s="8">
        <v>0</v>
      </c>
      <c r="AJ36" s="8">
        <v>0</v>
      </c>
      <c r="AK36" s="8">
        <v>0</v>
      </c>
      <c r="AL36" s="8">
        <v>2</v>
      </c>
      <c r="AM36" s="8">
        <v>4</v>
      </c>
      <c r="AN36" s="8">
        <v>0</v>
      </c>
      <c r="AO36" s="8">
        <v>0</v>
      </c>
      <c r="AP36" s="8">
        <v>6</v>
      </c>
      <c r="AQ36" s="8">
        <v>2</v>
      </c>
      <c r="AR36" s="8">
        <v>2</v>
      </c>
    </row>
    <row r="37" spans="1:44" ht="60" customHeight="1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>
      <c r="A42" s="20" t="s">
        <v>645</v>
      </c>
      <c r="O42" s="18">
        <v>22</v>
      </c>
      <c r="P42" s="86">
        <v>1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86"/>
  <sheetViews>
    <sheetView showGridLines="0" topLeftCell="A80" zoomScale="110" zoomScaleNormal="110" workbookViewId="0">
      <selection activeCell="P81" sqref="P81"/>
    </sheetView>
  </sheetViews>
  <sheetFormatPr defaultRowHeight="12.75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1368</v>
      </c>
    </row>
    <row r="23" spans="1:16" ht="15.7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13</v>
      </c>
    </row>
    <row r="24" spans="1:16" ht="15.7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496</v>
      </c>
    </row>
    <row r="25" spans="1:16" ht="15.7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0</v>
      </c>
    </row>
    <row r="26" spans="1:16" ht="15.7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0</v>
      </c>
    </row>
    <row r="27" spans="1:16" ht="15.7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0</v>
      </c>
    </row>
    <row r="43" spans="1:16" ht="15.7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0</v>
      </c>
    </row>
    <row r="44" spans="1:16" ht="15.7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27</v>
      </c>
    </row>
    <row r="57" spans="1:16" ht="25.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</v>
      </c>
    </row>
    <row r="59" spans="1:16" ht="15.7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0</v>
      </c>
    </row>
    <row r="60" spans="1:16" ht="25.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0</v>
      </c>
    </row>
    <row r="61" spans="1:16" ht="15.7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20</v>
      </c>
    </row>
    <row r="62" spans="1:16" ht="25.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19</v>
      </c>
    </row>
    <row r="63" spans="1:16" ht="15.7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27</v>
      </c>
    </row>
    <row r="72" spans="1:16" ht="25.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20</v>
      </c>
    </row>
    <row r="73" spans="1:16" ht="15.7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15</v>
      </c>
    </row>
    <row r="82" spans="1:16" ht="15.7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4</v>
      </c>
    </row>
    <row r="83" spans="1:16" ht="15.7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1</v>
      </c>
    </row>
    <row r="84" spans="1:16" ht="15.7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808" yWindow="324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62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P29"/>
  <sheetViews>
    <sheetView showGridLines="0" topLeftCell="A17" workbookViewId="0">
      <selection activeCell="P28" sqref="P28"/>
    </sheetView>
  </sheetViews>
  <sheetFormatPr defaultRowHeight="12.75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f>P22+P23</f>
        <v>14297</v>
      </c>
    </row>
    <row r="22" spans="1:16" ht="15.7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14001</v>
      </c>
    </row>
    <row r="23" spans="1:16" ht="15.7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f>P24+P27</f>
        <v>296</v>
      </c>
    </row>
    <row r="24" spans="1:16" ht="25.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14</v>
      </c>
    </row>
    <row r="25" spans="1:16" ht="15.7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0</v>
      </c>
    </row>
    <row r="26" spans="1:16" ht="15.7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282</v>
      </c>
    </row>
    <row r="28" spans="1:16" ht="15.7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0</v>
      </c>
    </row>
    <row r="29" spans="1:16" ht="15.7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104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</dc:creator>
  <cp:lastModifiedBy>BELLA</cp:lastModifiedBy>
  <cp:lastPrinted>2021-02-05T14:07:36Z</cp:lastPrinted>
  <dcterms:created xsi:type="dcterms:W3CDTF">2009-09-17T07:17:02Z</dcterms:created>
  <dcterms:modified xsi:type="dcterms:W3CDTF">2021-02-12T08:53:19Z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